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enne_projektmappe" defaultThemeVersion="124226"/>
  <bookViews>
    <workbookView xWindow="-100" yWindow="-100" windowWidth="20720" windowHeight="13280" activeTab="1"/>
  </bookViews>
  <sheets>
    <sheet name="Instructions" sheetId="8" r:id="rId1"/>
    <sheet name="Criteria" sheetId="1" r:id="rId2"/>
    <sheet name="Tenderer1" sheetId="3" r:id="rId3"/>
    <sheet name="Tenderer2" sheetId="4" r:id="rId4"/>
    <sheet name="Tenderer3" sheetId="5" r:id="rId5"/>
    <sheet name="Tenderer4" sheetId="6" r:id="rId6"/>
    <sheet name="Tenderer5" sheetId="7" r:id="rId7"/>
    <sheet name="Result" sheetId="2" r:id="rId8"/>
  </sheets>
  <definedNames>
    <definedName name="_ftn1" localSheetId="1">Criteria!$A$28</definedName>
    <definedName name="_ftnref1" localSheetId="1">Criteria!#REF!</definedName>
    <definedName name="_xlnm.Print_Area" localSheetId="1">Criteria!$A$1:$G$32</definedName>
    <definedName name="_xlnm.Print_Area" localSheetId="0">Instructions!$A$1:$J$63</definedName>
    <definedName name="_xlnm.Print_Area" localSheetId="7">Result!$A$1:$R$22</definedName>
    <definedName name="_xlnm.Print_Area" localSheetId="2">Tenderer1!$A$1:$F$18</definedName>
    <definedName name="_xlnm.Print_Area" localSheetId="3">Tenderer2!$A$1:$F$19</definedName>
    <definedName name="_xlnm.Print_Area" localSheetId="4">Tenderer3!$A$1:$F$27</definedName>
    <definedName name="_xlnm.Print_Area" localSheetId="5">Tenderer4!$A$1:$F$19</definedName>
    <definedName name="_xlnm.Print_Area" localSheetId="6">Tenderer5!$A$1:$F$19</definedName>
    <definedName name="_xlnm.Print_Titles" localSheetId="2">Tenderer1!$1:$3</definedName>
    <definedName name="_xlnm.Print_Titles" localSheetId="3">Tenderer2!$1:$3</definedName>
    <definedName name="_xlnm.Print_Titles" localSheetId="4">Tenderer3!$1:$3</definedName>
    <definedName name="_xlnm.Print_Titles" localSheetId="5">Tenderer4!$1:$3</definedName>
    <definedName name="_xlnm.Print_Titles" localSheetId="6">Tenderer5!$1:$3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C5" i="3" l="1"/>
  <c r="C9" i="3"/>
  <c r="G18" i="1"/>
  <c r="D17" i="7" l="1"/>
  <c r="D16" i="7"/>
  <c r="D15" i="7"/>
  <c r="C14" i="7"/>
  <c r="D13" i="7"/>
  <c r="D12" i="7"/>
  <c r="D11" i="7"/>
  <c r="C10" i="7"/>
  <c r="D9" i="7"/>
  <c r="D8" i="7"/>
  <c r="D7" i="7"/>
  <c r="C6" i="7"/>
  <c r="B5" i="7"/>
  <c r="B4" i="7"/>
  <c r="E2" i="7"/>
  <c r="D17" i="6"/>
  <c r="D16" i="6"/>
  <c r="D15" i="6"/>
  <c r="C14" i="6"/>
  <c r="D13" i="6"/>
  <c r="D12" i="6"/>
  <c r="D11" i="6"/>
  <c r="C10" i="6"/>
  <c r="D9" i="6"/>
  <c r="D8" i="6"/>
  <c r="D7" i="6"/>
  <c r="C6" i="6"/>
  <c r="B5" i="6"/>
  <c r="B4" i="6"/>
  <c r="E2" i="6"/>
  <c r="D25" i="5"/>
  <c r="D24" i="5"/>
  <c r="D23" i="5"/>
  <c r="C22" i="5"/>
  <c r="D21" i="5"/>
  <c r="D20" i="5"/>
  <c r="D19" i="5"/>
  <c r="C18" i="5"/>
  <c r="D17" i="5"/>
  <c r="D16" i="5"/>
  <c r="D15" i="5"/>
  <c r="C14" i="5"/>
  <c r="D13" i="5"/>
  <c r="D12" i="5"/>
  <c r="D11" i="5"/>
  <c r="C10" i="5"/>
  <c r="D9" i="5"/>
  <c r="D8" i="5"/>
  <c r="D7" i="5"/>
  <c r="C6" i="5"/>
  <c r="B5" i="5"/>
  <c r="B4" i="5"/>
  <c r="E2" i="5"/>
  <c r="D17" i="4"/>
  <c r="D16" i="4"/>
  <c r="D15" i="4"/>
  <c r="C14" i="4"/>
  <c r="D13" i="4"/>
  <c r="D12" i="4"/>
  <c r="D11" i="4"/>
  <c r="C10" i="4"/>
  <c r="D9" i="4"/>
  <c r="D8" i="4"/>
  <c r="D7" i="4"/>
  <c r="C6" i="4"/>
  <c r="B5" i="4"/>
  <c r="B4" i="4"/>
  <c r="E2" i="4"/>
  <c r="A19" i="2" l="1"/>
  <c r="Q19" i="2" l="1"/>
  <c r="O19" i="2"/>
  <c r="M19" i="2"/>
  <c r="K19" i="2"/>
  <c r="I19" i="2"/>
  <c r="I22" i="2" l="1"/>
  <c r="M22" i="2"/>
  <c r="O22" i="2"/>
  <c r="K22" i="2"/>
  <c r="Q22" i="2"/>
  <c r="A21" i="2"/>
  <c r="A22" i="2"/>
  <c r="Q8" i="2"/>
  <c r="Q9" i="2"/>
  <c r="Q10" i="2"/>
  <c r="Q12" i="2"/>
  <c r="Q13" i="2"/>
  <c r="Q14" i="2"/>
  <c r="Q16" i="2"/>
  <c r="Q17" i="2"/>
  <c r="Q18" i="2"/>
  <c r="O8" i="2"/>
  <c r="O9" i="2"/>
  <c r="O10" i="2"/>
  <c r="O12" i="2"/>
  <c r="O13" i="2"/>
  <c r="O14" i="2"/>
  <c r="O16" i="2"/>
  <c r="O17" i="2"/>
  <c r="O18" i="2"/>
  <c r="M8" i="2"/>
  <c r="M9" i="2"/>
  <c r="M10" i="2"/>
  <c r="M12" i="2"/>
  <c r="M13" i="2"/>
  <c r="M14" i="2"/>
  <c r="M16" i="2"/>
  <c r="M17" i="2"/>
  <c r="M18" i="2"/>
  <c r="K8" i="2"/>
  <c r="K9" i="2"/>
  <c r="K10" i="2"/>
  <c r="K12" i="2"/>
  <c r="K13" i="2"/>
  <c r="K14" i="2"/>
  <c r="K16" i="2"/>
  <c r="K17" i="2"/>
  <c r="K18" i="2"/>
  <c r="Q3" i="2"/>
  <c r="O3" i="2"/>
  <c r="M3" i="2"/>
  <c r="K3" i="2"/>
  <c r="C2" i="2"/>
  <c r="E2" i="3"/>
  <c r="R18" i="2" l="1"/>
  <c r="R17" i="2"/>
  <c r="R16" i="2"/>
  <c r="P18" i="2"/>
  <c r="P17" i="2"/>
  <c r="P16" i="2"/>
  <c r="N18" i="2"/>
  <c r="N17" i="2"/>
  <c r="N16" i="2"/>
  <c r="L18" i="2"/>
  <c r="L17" i="2"/>
  <c r="L16" i="2"/>
  <c r="I16" i="2"/>
  <c r="J16" i="2" s="1"/>
  <c r="I17" i="2"/>
  <c r="J17" i="2" s="1"/>
  <c r="I18" i="2"/>
  <c r="J18" i="2" s="1"/>
  <c r="R14" i="2"/>
  <c r="R13" i="2"/>
  <c r="R12" i="2"/>
  <c r="P14" i="2"/>
  <c r="P13" i="2"/>
  <c r="P12" i="2"/>
  <c r="N14" i="2"/>
  <c r="N13" i="2"/>
  <c r="N12" i="2"/>
  <c r="L14" i="2"/>
  <c r="L13" i="2"/>
  <c r="L12" i="2"/>
  <c r="I13" i="2"/>
  <c r="J13" i="2" s="1"/>
  <c r="I14" i="2"/>
  <c r="J14" i="2" s="1"/>
  <c r="I12" i="2"/>
  <c r="J12" i="2" s="1"/>
  <c r="I9" i="2"/>
  <c r="J9" i="2" s="1"/>
  <c r="I10" i="2"/>
  <c r="J10" i="2" s="1"/>
  <c r="I8" i="2"/>
  <c r="J8" i="2" s="1"/>
  <c r="I3" i="2"/>
  <c r="B4" i="3"/>
  <c r="D6" i="3"/>
  <c r="D7" i="3"/>
  <c r="D8" i="3"/>
  <c r="D10" i="3"/>
  <c r="D11" i="3"/>
  <c r="D12" i="3"/>
  <c r="C13" i="3"/>
  <c r="D14" i="3"/>
  <c r="D15" i="3"/>
  <c r="D16" i="3"/>
  <c r="R10" i="2"/>
  <c r="R9" i="2"/>
  <c r="R8" i="2"/>
  <c r="P10" i="2"/>
  <c r="P9" i="2"/>
  <c r="P8" i="2"/>
  <c r="N10" i="2"/>
  <c r="N9" i="2"/>
  <c r="N8" i="2"/>
  <c r="L10" i="2"/>
  <c r="L9" i="2"/>
  <c r="L8" i="2"/>
  <c r="B6" i="2"/>
  <c r="C7" i="2"/>
  <c r="D8" i="2"/>
  <c r="D9" i="2"/>
  <c r="D10" i="2"/>
  <c r="C11" i="2"/>
  <c r="D12" i="2"/>
  <c r="D13" i="2"/>
  <c r="D14" i="2"/>
  <c r="C15" i="2"/>
  <c r="D16" i="2"/>
  <c r="D17" i="2"/>
  <c r="D18" i="2"/>
  <c r="A5" i="2"/>
  <c r="J7" i="2" l="1"/>
  <c r="J5" i="2" s="1"/>
  <c r="I21" i="2" s="1"/>
  <c r="N15" i="2"/>
  <c r="P7" i="2"/>
  <c r="N11" i="2"/>
  <c r="J11" i="2"/>
  <c r="P11" i="2"/>
  <c r="L11" i="2"/>
  <c r="R7" i="2"/>
  <c r="P15" i="2"/>
  <c r="N7" i="2"/>
  <c r="J15" i="2"/>
  <c r="L15" i="2"/>
  <c r="R11" i="2"/>
  <c r="R15" i="2"/>
  <c r="L7" i="2"/>
  <c r="R6" i="2" l="1"/>
  <c r="R5" i="2" s="1"/>
  <c r="L6" i="2"/>
  <c r="L5" i="2" s="1"/>
  <c r="K21" i="2" s="1"/>
  <c r="N6" i="2"/>
  <c r="N5" i="2" s="1"/>
  <c r="M21" i="2" s="1"/>
  <c r="N20" i="2" s="1"/>
  <c r="P6" i="2"/>
  <c r="P5" i="2" s="1"/>
  <c r="O21" i="2" s="1"/>
  <c r="P20" i="2" s="1"/>
  <c r="Q21" i="2"/>
  <c r="R20" i="2" s="1"/>
  <c r="L20" i="2" l="1"/>
  <c r="J20" i="2" l="1"/>
</calcChain>
</file>

<file path=xl/sharedStrings.xml><?xml version="1.0" encoding="utf-8"?>
<sst xmlns="http://schemas.openxmlformats.org/spreadsheetml/2006/main" count="150" uniqueCount="106">
  <si>
    <t>Quality</t>
  </si>
  <si>
    <t>General Qualifications</t>
  </si>
  <si>
    <t>Adequacy for the Assignment</t>
  </si>
  <si>
    <t>Experience in the Region and Language</t>
  </si>
  <si>
    <t>Price</t>
  </si>
  <si>
    <t>Total price-quality ratio</t>
  </si>
  <si>
    <t>Result of evaluation</t>
  </si>
  <si>
    <t>Assessment</t>
  </si>
  <si>
    <t>Contract Price</t>
  </si>
  <si>
    <t>Minimum level of performance</t>
  </si>
  <si>
    <t>The most economically advantageous tender will be identified based on the award criterion “best price-quality ratio” and the award criteria above.</t>
  </si>
  <si>
    <t>A numerical score is allocated to each of the sub-criteria in relation to Quality depending on the assessed level of performance on a scale from 0 (Unacceptable) to 8 (Exceptional).</t>
  </si>
  <si>
    <t>The points will be awarded individually. Therefore, it is possible that no tender will be awarded maximum points, just as two or more tenders may be awarded the same number of points.</t>
  </si>
  <si>
    <t>Title:</t>
  </si>
  <si>
    <t>Evaluation of tenderer:</t>
  </si>
  <si>
    <t>[tenderer1]</t>
  </si>
  <si>
    <t>[tenderer2]</t>
  </si>
  <si>
    <t>[tenderer3]</t>
  </si>
  <si>
    <t>[tenderer4]</t>
  </si>
  <si>
    <t>[tenderer5]</t>
  </si>
  <si>
    <t>Weighted Score</t>
  </si>
  <si>
    <t>Instructions</t>
  </si>
  <si>
    <t>Welcome to the Criteria and Method of Evaluation with included evaluation forms.</t>
  </si>
  <si>
    <t>In this package of Excel spreadsheets, you will find the necessary forms for:</t>
  </si>
  <si>
    <t>The forms (spreadsheets) have been prepared in order to make the evaluation as easy and simple as possible. In order to do so, you should follow these step-by-step instructions:</t>
  </si>
  <si>
    <r>
      <t xml:space="preserve">- </t>
    </r>
    <r>
      <rPr>
        <b/>
        <sz val="10"/>
        <color theme="1"/>
        <rFont val="Verdana"/>
        <family val="2"/>
      </rPr>
      <t>Red</t>
    </r>
    <r>
      <rPr>
        <sz val="10"/>
        <color theme="1"/>
        <rFont val="Verdana"/>
        <family val="2"/>
      </rPr>
      <t xml:space="preserve"> fields (cells) identify an error in the form (e.g. that the total weight of a group of sub-criteria exceed 100%)</t>
    </r>
  </si>
  <si>
    <r>
      <rPr>
        <b/>
        <sz val="10"/>
        <color theme="1"/>
        <rFont val="Verdana"/>
        <family val="2"/>
      </rPr>
      <t>1.</t>
    </r>
    <r>
      <rPr>
        <sz val="10"/>
        <color theme="1"/>
        <rFont val="Verdana"/>
        <family val="2"/>
      </rPr>
      <t xml:space="preserve"> Instructions on how to use the Excel spreadsheets</t>
    </r>
  </si>
  <si>
    <r>
      <rPr>
        <b/>
        <sz val="10"/>
        <color theme="1"/>
        <rFont val="Verdana"/>
        <family val="2"/>
      </rPr>
      <t>3.</t>
    </r>
    <r>
      <rPr>
        <sz val="10"/>
        <color theme="1"/>
        <rFont val="Verdana"/>
        <family val="2"/>
      </rPr>
      <t xml:space="preserve"> Assessing and scoring the received tenders</t>
    </r>
  </si>
  <si>
    <r>
      <rPr>
        <b/>
        <sz val="10"/>
        <color theme="1"/>
        <rFont val="Verdana"/>
        <family val="2"/>
      </rPr>
      <t>4.</t>
    </r>
    <r>
      <rPr>
        <sz val="10"/>
        <color theme="1"/>
        <rFont val="Verdana"/>
        <family val="2"/>
      </rPr>
      <t xml:space="preserve"> Identifying the Most Economically Advantageous Tender</t>
    </r>
  </si>
  <si>
    <r>
      <rPr>
        <b/>
        <sz val="10"/>
        <color theme="1"/>
        <rFont val="Verdana"/>
        <family val="2"/>
      </rPr>
      <t>1.</t>
    </r>
    <r>
      <rPr>
        <sz val="10"/>
        <color theme="1"/>
        <rFont val="Verdana"/>
        <family val="2"/>
      </rPr>
      <t xml:space="preserve"> The forms must be filled in electronically using the programme Excel.</t>
    </r>
  </si>
  <si>
    <r>
      <rPr>
        <b/>
        <sz val="10"/>
        <color theme="1"/>
        <rFont val="Verdana"/>
        <family val="2"/>
      </rPr>
      <t>2.</t>
    </r>
    <r>
      <rPr>
        <sz val="10"/>
        <color theme="1"/>
        <rFont val="Verdana"/>
        <family val="2"/>
      </rPr>
      <t xml:space="preserve"> The forms are interlinked (so that data automaticcaly will be transfered) and must be completed in the order that they appear:</t>
    </r>
  </si>
  <si>
    <r>
      <t xml:space="preserve">- Criteria (must be completed </t>
    </r>
    <r>
      <rPr>
        <b/>
        <u/>
        <sz val="10"/>
        <color theme="1"/>
        <rFont val="Verdana"/>
        <family val="2"/>
      </rPr>
      <t>before</t>
    </r>
    <r>
      <rPr>
        <sz val="10"/>
        <color theme="1"/>
        <rFont val="Verdana"/>
        <family val="2"/>
      </rPr>
      <t xml:space="preserve"> the start of the procurement procedure)</t>
    </r>
  </si>
  <si>
    <r>
      <t xml:space="preserve">- Tenderer (to be completed </t>
    </r>
    <r>
      <rPr>
        <b/>
        <u/>
        <sz val="10"/>
        <color theme="1"/>
        <rFont val="Verdana"/>
        <family val="2"/>
      </rPr>
      <t>after</t>
    </r>
    <r>
      <rPr>
        <sz val="10"/>
        <color theme="1"/>
        <rFont val="Verdana"/>
        <family val="2"/>
      </rPr>
      <t xml:space="preserve"> the receipt of tenders; between 1 and 5 according to the number of received tenders)</t>
    </r>
  </si>
  <si>
    <r>
      <t xml:space="preserve">- Result (will automatically be completed based on the assessments in the Tenderer spreadsheets; </t>
    </r>
    <r>
      <rPr>
        <b/>
        <u/>
        <sz val="10"/>
        <color theme="1"/>
        <rFont val="Verdana"/>
        <family val="2"/>
      </rPr>
      <t>after</t>
    </r>
    <r>
      <rPr>
        <sz val="10"/>
        <color theme="1"/>
        <rFont val="Verdana"/>
        <family val="2"/>
      </rPr>
      <t xml:space="preserve"> the receipt of tenders)</t>
    </r>
  </si>
  <si>
    <r>
      <rPr>
        <b/>
        <sz val="10"/>
        <color theme="1"/>
        <rFont val="Verdana"/>
        <family val="2"/>
      </rPr>
      <t>3.</t>
    </r>
    <r>
      <rPr>
        <sz val="10"/>
        <color theme="1"/>
        <rFont val="Verdana"/>
        <family val="2"/>
      </rPr>
      <t xml:space="preserve"> The forms are protected (locked) so that you can only enter data in the appropriate fields (cells). The different colours of the fields (cells) identify the following:</t>
    </r>
  </si>
  <si>
    <r>
      <t xml:space="preserve">- In </t>
    </r>
    <r>
      <rPr>
        <b/>
        <sz val="10"/>
        <color theme="1"/>
        <rFont val="Verdana"/>
        <family val="2"/>
      </rPr>
      <t>Yellow</t>
    </r>
    <r>
      <rPr>
        <sz val="10"/>
        <color theme="1"/>
        <rFont val="Verdana"/>
        <family val="2"/>
      </rPr>
      <t xml:space="preserve"> fields (cells) should be entered numbers (e.g. weight of award criteria (percentage), maximum budget or scores for assessments)</t>
    </r>
  </si>
  <si>
    <r>
      <t xml:space="preserve">- In </t>
    </r>
    <r>
      <rPr>
        <b/>
        <sz val="10"/>
        <color theme="1"/>
        <rFont val="Verdana"/>
        <family val="2"/>
      </rPr>
      <t>Green</t>
    </r>
    <r>
      <rPr>
        <sz val="10"/>
        <color theme="1"/>
        <rFont val="Verdana"/>
        <family val="2"/>
      </rPr>
      <t xml:space="preserve"> fields (cells) should be entered descriptions (e.g. award criteria and reasons for assessments and scoring)</t>
    </r>
  </si>
  <si>
    <t>How to use the forms</t>
  </si>
  <si>
    <t>Criteria</t>
  </si>
  <si>
    <t>Method of Evaluation</t>
  </si>
  <si>
    <r>
      <rPr>
        <b/>
        <sz val="10"/>
        <color theme="1"/>
        <rFont val="Verdana"/>
        <family val="2"/>
      </rPr>
      <t>2.</t>
    </r>
    <r>
      <rPr>
        <sz val="10"/>
        <color theme="1"/>
        <rFont val="Verdana"/>
        <family val="2"/>
      </rPr>
      <t xml:space="preserve"> Setting Criteria and maximum budget for a procurements procedure</t>
    </r>
  </si>
  <si>
    <t>Reasons for assessment</t>
  </si>
  <si>
    <t>How to complete the form Criteria</t>
  </si>
  <si>
    <r>
      <rPr>
        <b/>
        <sz val="10"/>
        <color theme="1"/>
        <rFont val="Verdana"/>
        <family val="2"/>
      </rPr>
      <t>1.</t>
    </r>
    <r>
      <rPr>
        <sz val="10"/>
        <color theme="1"/>
        <rFont val="Verdana"/>
        <family val="2"/>
      </rPr>
      <t xml:space="preserve"> The title of the procurement procedure, as stated in the Invitation to tender</t>
    </r>
  </si>
  <si>
    <r>
      <rPr>
        <b/>
        <sz val="10"/>
        <color theme="1"/>
        <rFont val="Verdana"/>
        <family val="2"/>
      </rPr>
      <t>5.</t>
    </r>
    <r>
      <rPr>
        <sz val="10"/>
        <color theme="1"/>
        <rFont val="Verdana"/>
        <family val="2"/>
      </rPr>
      <t xml:space="preserve"> The maximum budget that tenders cannot exceed (if relevant)</t>
    </r>
  </si>
  <si>
    <r>
      <rPr>
        <b/>
        <sz val="10"/>
        <color theme="1"/>
        <rFont val="Verdana"/>
        <family val="2"/>
      </rPr>
      <t>&lt;</t>
    </r>
    <r>
      <rPr>
        <sz val="10"/>
        <color theme="1"/>
        <rFont val="Verdana"/>
        <family val="2"/>
      </rPr>
      <t xml:space="preserve"> Set Price to 0% and hide this row </t>
    </r>
    <r>
      <rPr>
        <b/>
        <u/>
        <sz val="10"/>
        <color theme="1"/>
        <rFont val="Verdana"/>
        <family val="2"/>
      </rPr>
      <t>if</t>
    </r>
    <r>
      <rPr>
        <sz val="10"/>
        <color theme="1"/>
        <rFont val="Verdana"/>
        <family val="2"/>
      </rPr>
      <t xml:space="preserve"> the Contract Price is fixed and competition is carried out based on qualitative criteria only.</t>
    </r>
  </si>
  <si>
    <r>
      <rPr>
        <b/>
        <sz val="10"/>
        <color theme="1"/>
        <rFont val="Verdana"/>
        <family val="2"/>
      </rPr>
      <t>&lt;</t>
    </r>
    <r>
      <rPr>
        <sz val="10"/>
        <color theme="1"/>
        <rFont val="Verdana"/>
        <family val="2"/>
      </rPr>
      <t xml:space="preserve"> Set to 0 and hide this row </t>
    </r>
    <r>
      <rPr>
        <b/>
        <u/>
        <sz val="10"/>
        <color theme="1"/>
        <rFont val="Verdana"/>
        <family val="2"/>
      </rPr>
      <t>if</t>
    </r>
    <r>
      <rPr>
        <sz val="10"/>
        <color theme="1"/>
        <rFont val="Verdana"/>
        <family val="2"/>
      </rPr>
      <t xml:space="preserve"> the Contract Price is fixed and competition is carried out based on qualitative criteria only.</t>
    </r>
  </si>
  <si>
    <r>
      <rPr>
        <b/>
        <sz val="10"/>
        <color theme="1"/>
        <rFont val="Verdana"/>
        <family val="2"/>
      </rPr>
      <t>&lt;</t>
    </r>
    <r>
      <rPr>
        <sz val="10"/>
        <color theme="1"/>
        <rFont val="Verdana"/>
        <family val="2"/>
      </rPr>
      <t xml:space="preserve"> Leave empty and hide if there is no maximum budget (</t>
    </r>
    <r>
      <rPr>
        <b/>
        <u/>
        <sz val="10"/>
        <color theme="1"/>
        <rFont val="Verdana"/>
        <family val="2"/>
      </rPr>
      <t>except</t>
    </r>
    <r>
      <rPr>
        <sz val="10"/>
        <color theme="1"/>
        <rFont val="Verdana"/>
        <family val="2"/>
      </rPr>
      <t xml:space="preserve"> when competition is carried out based on qualitative criteria only).</t>
    </r>
  </si>
  <si>
    <r>
      <rPr>
        <b/>
        <sz val="10"/>
        <color theme="1"/>
        <rFont val="Verdana"/>
        <family val="2"/>
      </rPr>
      <t>&lt;</t>
    </r>
    <r>
      <rPr>
        <sz val="10"/>
        <color theme="1"/>
        <rFont val="Verdana"/>
        <family val="2"/>
      </rPr>
      <t xml:space="preserve"> Hide this row </t>
    </r>
    <r>
      <rPr>
        <b/>
        <u/>
        <sz val="10"/>
        <color theme="1"/>
        <rFont val="Verdana"/>
        <family val="2"/>
      </rPr>
      <t>if</t>
    </r>
    <r>
      <rPr>
        <sz val="10"/>
        <color theme="1"/>
        <rFont val="Verdana"/>
        <family val="2"/>
      </rPr>
      <t xml:space="preserve"> the Contract Price is fixed and competition is carried out based on qualitative criteria only.</t>
    </r>
  </si>
  <si>
    <r>
      <rPr>
        <b/>
        <sz val="10"/>
        <color theme="1"/>
        <rFont val="Verdana"/>
        <family val="2"/>
      </rPr>
      <t>&lt;</t>
    </r>
    <r>
      <rPr>
        <sz val="10"/>
        <color theme="1"/>
        <rFont val="Verdana"/>
        <family val="2"/>
      </rPr>
      <t xml:space="preserve"> Hide if there is no maximum budget (</t>
    </r>
    <r>
      <rPr>
        <b/>
        <u/>
        <sz val="10"/>
        <color theme="1"/>
        <rFont val="Verdana"/>
        <family val="2"/>
      </rPr>
      <t>except</t>
    </r>
    <r>
      <rPr>
        <sz val="10"/>
        <color theme="1"/>
        <rFont val="Verdana"/>
        <family val="2"/>
      </rPr>
      <t xml:space="preserve"> when competition is carried out based on qualitative criteria only).</t>
    </r>
  </si>
  <si>
    <r>
      <rPr>
        <b/>
        <sz val="10"/>
        <color theme="1"/>
        <rFont val="Verdana"/>
        <family val="2"/>
      </rPr>
      <t>&lt;</t>
    </r>
    <r>
      <rPr>
        <sz val="10"/>
        <color theme="1"/>
        <rFont val="Verdana"/>
        <family val="2"/>
      </rPr>
      <t xml:space="preserve"> Hide this row when the competition includes both </t>
    </r>
    <r>
      <rPr>
        <b/>
        <u/>
        <sz val="10"/>
        <color theme="1"/>
        <rFont val="Verdana"/>
        <family val="2"/>
      </rPr>
      <t>Price and Quality</t>
    </r>
    <r>
      <rPr>
        <sz val="10"/>
        <color theme="1"/>
        <rFont val="Verdana"/>
        <family val="2"/>
      </rPr>
      <t>.</t>
    </r>
  </si>
  <si>
    <r>
      <rPr>
        <b/>
        <sz val="10"/>
        <color theme="1"/>
        <rFont val="Verdana"/>
        <family val="2"/>
      </rPr>
      <t>&lt;</t>
    </r>
    <r>
      <rPr>
        <sz val="10"/>
        <color theme="1"/>
        <rFont val="Verdana"/>
        <family val="2"/>
      </rPr>
      <t xml:space="preserve"> Set Quality to 100% </t>
    </r>
    <r>
      <rPr>
        <b/>
        <u/>
        <sz val="10"/>
        <color theme="1"/>
        <rFont val="Verdana"/>
        <family val="2"/>
      </rPr>
      <t>if</t>
    </r>
    <r>
      <rPr>
        <sz val="10"/>
        <color theme="1"/>
        <rFont val="Verdana"/>
        <family val="2"/>
      </rPr>
      <t xml:space="preserve"> the Contract Price is fixed and competition is carried out based on qualitative criteria only.</t>
    </r>
  </si>
  <si>
    <r>
      <t xml:space="preserve">Follow the instructions in </t>
    </r>
    <r>
      <rPr>
        <b/>
        <sz val="10"/>
        <color theme="1"/>
        <rFont val="Verdana"/>
        <family val="2"/>
      </rPr>
      <t>column J</t>
    </r>
    <r>
      <rPr>
        <sz val="10"/>
        <color theme="1"/>
        <rFont val="Verdana"/>
        <family val="2"/>
      </rPr>
      <t xml:space="preserve"> (e.g. regarding whether the competition should be based on both Quality and Price)</t>
    </r>
  </si>
  <si>
    <t>Remove the colours from all remaining fields (cells).</t>
  </si>
  <si>
    <r>
      <t xml:space="preserve">In the form (spreadsheet) Criteria, the responsible unit must </t>
    </r>
    <r>
      <rPr>
        <b/>
        <u/>
        <sz val="10"/>
        <color theme="1"/>
        <rFont val="Verdana"/>
        <family val="2"/>
      </rPr>
      <t>specify</t>
    </r>
    <r>
      <rPr>
        <sz val="10"/>
        <color theme="1"/>
        <rFont val="Verdana"/>
        <family val="2"/>
      </rPr>
      <t xml:space="preserve"> the following:</t>
    </r>
  </si>
  <si>
    <r>
      <rPr>
        <b/>
        <sz val="10"/>
        <color theme="1"/>
        <rFont val="Verdana"/>
        <family val="2"/>
      </rPr>
      <t>4.</t>
    </r>
    <r>
      <rPr>
        <sz val="10"/>
        <color theme="1"/>
        <rFont val="Verdana"/>
        <family val="2"/>
      </rPr>
      <t xml:space="preserve"> The weight of the used sub-criteria (if a sub-criteria not is used, the weight must be set at 0%)</t>
    </r>
  </si>
  <si>
    <r>
      <t xml:space="preserve">Hide all remaining rows with </t>
    </r>
    <r>
      <rPr>
        <b/>
        <u/>
        <sz val="10"/>
        <color theme="1"/>
        <rFont val="Verdana"/>
        <family val="2"/>
      </rPr>
      <t>unused</t>
    </r>
    <r>
      <rPr>
        <sz val="10"/>
        <color theme="1"/>
        <rFont val="Verdana"/>
        <family val="2"/>
      </rPr>
      <t xml:space="preserve"> award criteria (remember to hide all underlying sub-citeria if an expert will not be assessed as part of the evaluation.</t>
    </r>
  </si>
  <si>
    <t>Save the form (spreadsheet) in PDF format and include in the procurement documents to be shared with the tenderers.</t>
  </si>
  <si>
    <t>How to complete the forms Tenderer</t>
  </si>
  <si>
    <r>
      <rPr>
        <b/>
        <sz val="10"/>
        <color theme="1"/>
        <rFont val="Verdana"/>
        <family val="2"/>
      </rPr>
      <t>1.</t>
    </r>
    <r>
      <rPr>
        <sz val="10"/>
        <color theme="1"/>
        <rFont val="Verdana"/>
        <family val="2"/>
      </rPr>
      <t xml:space="preserve"> The name of the tenderer</t>
    </r>
  </si>
  <si>
    <r>
      <rPr>
        <b/>
        <sz val="10"/>
        <color theme="1"/>
        <rFont val="Verdana"/>
        <family val="2"/>
      </rPr>
      <t>2.</t>
    </r>
    <r>
      <rPr>
        <sz val="10"/>
        <color theme="1"/>
        <rFont val="Verdana"/>
        <family val="2"/>
      </rPr>
      <t xml:space="preserve"> The assessment (nummerical score and reasons) of the received tender based on the used award criteria</t>
    </r>
  </si>
  <si>
    <t>When assessing the received tenders, the responsible unit must use the following numerical scores depending on the assessed level of performance:</t>
  </si>
  <si>
    <r>
      <rPr>
        <b/>
        <sz val="10"/>
        <color theme="1"/>
        <rFont val="Verdana"/>
        <family val="2"/>
      </rPr>
      <t>7:</t>
    </r>
    <r>
      <rPr>
        <sz val="10"/>
        <color theme="1"/>
        <rFont val="Verdana"/>
        <family val="2"/>
      </rPr>
      <t xml:space="preserve"> Very Good</t>
    </r>
  </si>
  <si>
    <r>
      <rPr>
        <b/>
        <sz val="10"/>
        <color theme="1"/>
        <rFont val="Verdana"/>
        <family val="2"/>
      </rPr>
      <t>8:</t>
    </r>
    <r>
      <rPr>
        <sz val="10"/>
        <color theme="1"/>
        <rFont val="Verdana"/>
        <family val="2"/>
      </rPr>
      <t xml:space="preserve"> Exceptional</t>
    </r>
  </si>
  <si>
    <r>
      <rPr>
        <b/>
        <sz val="10"/>
        <color theme="1"/>
        <rFont val="Verdana"/>
        <family val="2"/>
      </rPr>
      <t>6:</t>
    </r>
    <r>
      <rPr>
        <sz val="10"/>
        <color theme="1"/>
        <rFont val="Verdana"/>
        <family val="2"/>
      </rPr>
      <t xml:space="preserve"> Good</t>
    </r>
  </si>
  <si>
    <r>
      <rPr>
        <b/>
        <sz val="10"/>
        <color theme="1"/>
        <rFont val="Verdana"/>
        <family val="2"/>
      </rPr>
      <t>5:</t>
    </r>
    <r>
      <rPr>
        <sz val="10"/>
        <color theme="1"/>
        <rFont val="Verdana"/>
        <family val="2"/>
      </rPr>
      <t xml:space="preserve"> Above Expectations</t>
    </r>
  </si>
  <si>
    <r>
      <rPr>
        <b/>
        <sz val="10"/>
        <color theme="1"/>
        <rFont val="Verdana"/>
        <family val="2"/>
      </rPr>
      <t>4:</t>
    </r>
    <r>
      <rPr>
        <sz val="10"/>
        <color theme="1"/>
        <rFont val="Verdana"/>
        <family val="2"/>
      </rPr>
      <t xml:space="preserve"> Satisfactory</t>
    </r>
  </si>
  <si>
    <r>
      <rPr>
        <b/>
        <sz val="10"/>
        <color theme="1"/>
        <rFont val="Verdana"/>
        <family val="2"/>
      </rPr>
      <t>3:</t>
    </r>
    <r>
      <rPr>
        <sz val="10"/>
        <color theme="1"/>
        <rFont val="Verdana"/>
        <family val="2"/>
      </rPr>
      <t xml:space="preserve"> Below Expectations</t>
    </r>
  </si>
  <si>
    <r>
      <rPr>
        <b/>
        <sz val="10"/>
        <color theme="1"/>
        <rFont val="Verdana"/>
        <family val="2"/>
      </rPr>
      <t>2:</t>
    </r>
    <r>
      <rPr>
        <sz val="10"/>
        <color theme="1"/>
        <rFont val="Verdana"/>
        <family val="2"/>
      </rPr>
      <t xml:space="preserve"> Poor</t>
    </r>
  </si>
  <si>
    <r>
      <rPr>
        <b/>
        <sz val="10"/>
        <color theme="1"/>
        <rFont val="Verdana"/>
        <family val="2"/>
      </rPr>
      <t>1:</t>
    </r>
    <r>
      <rPr>
        <sz val="10"/>
        <color theme="1"/>
        <rFont val="Verdana"/>
        <family val="2"/>
      </rPr>
      <t xml:space="preserve"> Very Poor</t>
    </r>
  </si>
  <si>
    <r>
      <rPr>
        <b/>
        <sz val="10"/>
        <color theme="1"/>
        <rFont val="Verdana"/>
        <family val="2"/>
      </rPr>
      <t>0:</t>
    </r>
    <r>
      <rPr>
        <sz val="10"/>
        <color theme="1"/>
        <rFont val="Verdana"/>
        <family val="2"/>
      </rPr>
      <t xml:space="preserve"> Unacceptable</t>
    </r>
  </si>
  <si>
    <t>Remove the colours from all fields (cells).</t>
  </si>
  <si>
    <r>
      <t xml:space="preserve">The form (spreadsheet) Criteria is must be completed </t>
    </r>
    <r>
      <rPr>
        <b/>
        <u/>
        <sz val="10"/>
        <color theme="1"/>
        <rFont val="Verdana"/>
        <family val="2"/>
      </rPr>
      <t>before</t>
    </r>
    <r>
      <rPr>
        <sz val="10"/>
        <color theme="1"/>
        <rFont val="Verdana"/>
        <family val="2"/>
      </rPr>
      <t xml:space="preserve"> the start of the procurement procedure.</t>
    </r>
  </si>
  <si>
    <r>
      <t xml:space="preserve">The forms (spreadsheets) Tenderer (e.g. Tenderer1) must be completed </t>
    </r>
    <r>
      <rPr>
        <b/>
        <u/>
        <sz val="10"/>
        <color theme="1"/>
        <rFont val="Verdana"/>
        <family val="2"/>
      </rPr>
      <t>after</t>
    </r>
    <r>
      <rPr>
        <sz val="10"/>
        <color theme="1"/>
        <rFont val="Verdana"/>
        <family val="2"/>
      </rPr>
      <t xml:space="preserve"> the receipt of tenders.</t>
    </r>
  </si>
  <si>
    <t>In the forms (spreadsheets), the responsible unit must first hide all unused award criteria (and underlying sub-criteria), corresponding to the used criteria in the form (spreadsheet) Criteria.</t>
  </si>
  <si>
    <r>
      <t xml:space="preserve">In </t>
    </r>
    <r>
      <rPr>
        <b/>
        <u/>
        <sz val="10"/>
        <color theme="1"/>
        <rFont val="Verdana"/>
        <family val="2"/>
      </rPr>
      <t>each</t>
    </r>
    <r>
      <rPr>
        <sz val="10"/>
        <color theme="1"/>
        <rFont val="Verdana"/>
        <family val="2"/>
      </rPr>
      <t xml:space="preserve"> Tenderer form (spreadsheet) (e.g. Tenderer1), the responsible unit must specify the following:</t>
    </r>
  </si>
  <si>
    <t>The responsible unit must remember to apply the same standard of assessment to all received tenders.</t>
  </si>
  <si>
    <t>How to complete the form Result</t>
  </si>
  <si>
    <r>
      <rPr>
        <b/>
        <sz val="10"/>
        <color theme="1"/>
        <rFont val="Verdana"/>
        <family val="2"/>
      </rPr>
      <t>&lt;</t>
    </r>
    <r>
      <rPr>
        <sz val="10"/>
        <color theme="1"/>
        <rFont val="Verdana"/>
        <family val="2"/>
      </rPr>
      <t xml:space="preserve"> Hide this row </t>
    </r>
    <r>
      <rPr>
        <b/>
        <sz val="10"/>
        <color theme="1"/>
        <rFont val="Verdana"/>
        <family val="2"/>
      </rPr>
      <t>if</t>
    </r>
    <r>
      <rPr>
        <sz val="10"/>
        <color theme="1"/>
        <rFont val="Verdana"/>
        <family val="2"/>
      </rPr>
      <t xml:space="preserve"> the Contract Price is fixed and competition is carried out based on qualitative criteria only.</t>
    </r>
  </si>
  <si>
    <r>
      <t xml:space="preserve">The form (spreadsheet) Result is filled in automatically </t>
    </r>
    <r>
      <rPr>
        <b/>
        <u/>
        <sz val="10"/>
        <color theme="1"/>
        <rFont val="Verdana"/>
        <family val="2"/>
      </rPr>
      <t>after</t>
    </r>
    <r>
      <rPr>
        <sz val="10"/>
        <color theme="1"/>
        <rFont val="Verdana"/>
        <family val="2"/>
      </rPr>
      <t xml:space="preserve"> the receipt of tenders, based on the data in the form Criteria and the forms Tenderer.</t>
    </r>
  </si>
  <si>
    <t>In the form (spreadsheet), the responsible unit must hide all unused award criteria (and underlying sub-criteria), corresponding to the used criteria in the forms (spreadsheets) Criteria and Tenderer.</t>
  </si>
  <si>
    <r>
      <t xml:space="preserve">Follow the instructions in </t>
    </r>
    <r>
      <rPr>
        <b/>
        <sz val="10"/>
        <color theme="1"/>
        <rFont val="Verdana"/>
        <family val="2"/>
      </rPr>
      <t>column T</t>
    </r>
    <r>
      <rPr>
        <sz val="10"/>
        <color theme="1"/>
        <rFont val="Verdana"/>
        <family val="2"/>
      </rPr>
      <t xml:space="preserve"> (e.g. regarding whether the competition has been based on both Quality and Price).</t>
    </r>
  </si>
  <si>
    <r>
      <t xml:space="preserve">The most economically advantageous tender will be identified in the row </t>
    </r>
    <r>
      <rPr>
        <b/>
        <sz val="10"/>
        <color theme="1"/>
        <rFont val="Verdana"/>
        <family val="2"/>
      </rPr>
      <t>Quality</t>
    </r>
    <r>
      <rPr>
        <sz val="10"/>
        <color theme="1"/>
        <rFont val="Verdana"/>
        <family val="2"/>
      </rPr>
      <t xml:space="preserve"> as the tender with the highest score (</t>
    </r>
    <r>
      <rPr>
        <b/>
        <u/>
        <sz val="10"/>
        <color theme="1"/>
        <rFont val="Verdana"/>
        <family val="2"/>
      </rPr>
      <t>if</t>
    </r>
    <r>
      <rPr>
        <sz val="10"/>
        <color theme="1"/>
        <rFont val="Verdana"/>
        <family val="2"/>
      </rPr>
      <t xml:space="preserve"> the Contract Price is fixed and competition is carried out based on qualitative criteria only).</t>
    </r>
  </si>
  <si>
    <t>Questions?</t>
  </si>
  <si>
    <r>
      <rPr>
        <b/>
        <sz val="10"/>
        <color theme="1"/>
        <rFont val="Verdana"/>
        <family val="2"/>
      </rPr>
      <t>3.</t>
    </r>
    <r>
      <rPr>
        <sz val="10"/>
        <color theme="1"/>
        <rFont val="Verdana"/>
        <family val="2"/>
      </rPr>
      <t xml:space="preserve"> The overall weight between Quality and Price (if the evaluation is based on only Quality, the weight of Quality must be set at 100% and the weight of Price must be set at 0%)</t>
    </r>
  </si>
  <si>
    <t>Qualifications and Competence of Staff</t>
  </si>
  <si>
    <r>
      <rPr>
        <b/>
        <sz val="10"/>
        <color theme="1"/>
        <rFont val="Verdana"/>
        <family val="2"/>
      </rPr>
      <t>4.</t>
    </r>
    <r>
      <rPr>
        <sz val="10"/>
        <color theme="1"/>
        <rFont val="Verdana"/>
        <family val="2"/>
      </rPr>
      <t xml:space="preserve"> Before the documents are included in the procurement documents (or sent to the tenderers), the colours (</t>
    </r>
    <r>
      <rPr>
        <b/>
        <u/>
        <sz val="10"/>
        <color theme="1"/>
        <rFont val="Verdana"/>
        <family val="2"/>
      </rPr>
      <t>except</t>
    </r>
    <r>
      <rPr>
        <sz val="10"/>
        <color theme="1"/>
        <rFont val="Verdana"/>
        <family val="2"/>
      </rPr>
      <t xml:space="preserve"> for the Blue) should be removed from all fields (cells).</t>
    </r>
  </si>
  <si>
    <r>
      <rPr>
        <b/>
        <sz val="10"/>
        <color theme="1"/>
        <rFont val="Verdana"/>
        <family val="2"/>
      </rPr>
      <t>5.</t>
    </r>
    <r>
      <rPr>
        <sz val="10"/>
        <color theme="1"/>
        <rFont val="Verdana"/>
        <family val="2"/>
      </rPr>
      <t xml:space="preserve"> Before the documents are included in the procurement documents (or sent to the tenderers), all unused lines and rows (e.g. unused award criteria or fields for extra tenders) should also be </t>
    </r>
    <r>
      <rPr>
        <b/>
        <sz val="10"/>
        <color theme="1"/>
        <rFont val="Verdana"/>
        <family val="2"/>
      </rPr>
      <t>hidden</t>
    </r>
    <r>
      <rPr>
        <sz val="10"/>
        <color theme="1"/>
        <rFont val="Verdana"/>
        <family val="2"/>
      </rPr>
      <t xml:space="preserve">. Do </t>
    </r>
    <r>
      <rPr>
        <b/>
        <u/>
        <sz val="10"/>
        <color theme="1"/>
        <rFont val="Verdana"/>
        <family val="2"/>
      </rPr>
      <t>not</t>
    </r>
    <r>
      <rPr>
        <sz val="10"/>
        <color theme="1"/>
        <rFont val="Verdana"/>
        <family val="2"/>
      </rPr>
      <t xml:space="preserve"> try to delete unused fields (cells).</t>
    </r>
  </si>
  <si>
    <r>
      <t xml:space="preserve">Tenders that fail to achieve the </t>
    </r>
    <r>
      <rPr>
        <b/>
        <u/>
        <sz val="10"/>
        <color theme="1"/>
        <rFont val="Verdana"/>
        <family val="2"/>
      </rPr>
      <t>minimum level of performance</t>
    </r>
    <r>
      <rPr>
        <sz val="10"/>
        <color theme="1"/>
        <rFont val="Verdana"/>
        <family val="2"/>
      </rPr>
      <t xml:space="preserve"> (total score in relation to Quality) are considered unacceptable and will be rejected.</t>
    </r>
  </si>
  <si>
    <t>The tender with the lowest Price will be awarded a score of 8 points and the other tenders will be awarded points using the following formula:</t>
  </si>
  <si>
    <t>Points in relation to Price = lowest Price * 8 / Price</t>
  </si>
  <si>
    <t>The responsible unit will calculate the total score of the tender by weighting and adding the points in relation to Quality and the points in relation to Price. The tender with the highest score is deemed as the most economically advantageous tender and will be awarded the contract.</t>
  </si>
  <si>
    <t>The responsible unit will calculate the total score of the tender by weighting and adding the points in relation to Quality. The tender with the highest score is deemed as the most economically advantageous tender and will be awarded the contract.</t>
  </si>
  <si>
    <r>
      <t xml:space="preserve">The most economically advantageous tender will be identified in the row </t>
    </r>
    <r>
      <rPr>
        <b/>
        <sz val="10"/>
        <color theme="1"/>
        <rFont val="Verdana"/>
        <family val="2"/>
      </rPr>
      <t>Total price-quality ratio</t>
    </r>
    <r>
      <rPr>
        <sz val="10"/>
        <color theme="1"/>
        <rFont val="Verdana"/>
        <family val="2"/>
      </rPr>
      <t xml:space="preserve"> as the tender with the highest score.</t>
    </r>
  </si>
  <si>
    <t>Save the form (spreadsheet) in PDF format.</t>
  </si>
  <si>
    <t>Save each form (spreadsheet) in PDF format.</t>
  </si>
  <si>
    <r>
      <rPr>
        <b/>
        <sz val="10"/>
        <color theme="1"/>
        <rFont val="Verdana"/>
        <family val="2"/>
      </rPr>
      <t>2.</t>
    </r>
    <r>
      <rPr>
        <sz val="10"/>
        <color theme="1"/>
        <rFont val="Verdana"/>
        <family val="2"/>
      </rPr>
      <t xml:space="preserve"> The title/description of the core team members to be assessed as part of the evaluation (i.e. the team leader and up to four additional members/experts)</t>
    </r>
  </si>
  <si>
    <t>Budget</t>
  </si>
  <si>
    <t>procurement@um.dk</t>
  </si>
  <si>
    <t>Please write to the procurement and Contract Team in OKO:</t>
  </si>
  <si>
    <r>
      <t xml:space="preserve">The responsible unit's </t>
    </r>
    <r>
      <rPr>
        <b/>
        <u/>
        <sz val="10"/>
        <color theme="1"/>
        <rFont val="Verdana"/>
        <family val="2"/>
      </rPr>
      <t>maximum budget</t>
    </r>
    <r>
      <rPr>
        <sz val="10"/>
        <color theme="1"/>
        <rFont val="Verdana"/>
        <family val="2"/>
      </rPr>
      <t xml:space="preserve"> (DKK) net of VAT in relation to the procurement is stated above. Tenders will be rejected if their Contract Price as defined in the Agreement and quoted in Appendix 2 exceed the responsible unit's maximum budget.</t>
    </r>
  </si>
  <si>
    <t>The responsible unit will evaluate the Price on the basis of the Contract Price as defined in the Agreement and quoted in Appendix 2 and award a nummerical score on a scale from 0 to 8.</t>
  </si>
  <si>
    <t>In the evaluation of the sub-criteria in relation to Quality, the responsible unit will on the basis of the descriptions in Appendix 2 consider how the tender fulfils the requirements in Appendix 1 and the extent to which the tender fulfils the wishes in Appendix 1, if any.</t>
  </si>
  <si>
    <t xml:space="preserve">Match Danish company solutions to the Indonesian poultry sector </t>
  </si>
  <si>
    <t>245.000 Dkr.</t>
  </si>
  <si>
    <t>Poultry commercial expert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</si>
</sst>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DKK];\-#,##0.00\ [$DKK]"/>
    <numFmt numFmtId="165" formatCode="#,##0.00\ [$DKK]"/>
  </numFmts>
  <fonts count="8" x14ac:knownFonts="1">
    <font>
      <sz val="11"/>
      <color theme="1"/>
      <name val="Calibri"/>
      <family val="2"/>
      <scheme val="minor"/>
    </font>
    <font>
      <sz val="10"/>
      <color theme="1"/>
      <name val="Verdana"/>
      <family val="2"/>
    </font>
    <font>
      <b/>
      <sz val="10"/>
      <color theme="1"/>
      <name val="Verdana"/>
      <family val="2"/>
    </font>
    <font>
      <i/>
      <sz val="10"/>
      <color theme="1"/>
      <name val="Verdana"/>
      <family val="2"/>
    </font>
    <font>
      <sz val="16"/>
      <color theme="1"/>
      <name val="Verdana"/>
      <family val="2"/>
    </font>
    <font>
      <b/>
      <u/>
      <sz val="10"/>
      <color theme="1"/>
      <name val="Verdana"/>
      <family val="2"/>
    </font>
    <font>
      <u/>
      <sz val="11"/>
      <color theme="10"/>
      <name val="Calibri"/>
      <family val="2"/>
      <scheme val="minor"/>
    </font>
    <font>
      <u/>
      <sz val="10"/>
      <color theme="10"/>
      <name val="Verdana"/>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s>
  <borders count="1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3">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49" fontId="1" fillId="0" borderId="1" xfId="0" applyNumberFormat="1" applyFont="1" applyBorder="1"/>
    <xf numFmtId="49" fontId="1" fillId="0" borderId="0" xfId="0" applyNumberFormat="1" applyFont="1"/>
    <xf numFmtId="1" fontId="1" fillId="0" borderId="1" xfId="0" applyNumberFormat="1" applyFont="1" applyBorder="1"/>
    <xf numFmtId="165" fontId="1" fillId="0" borderId="0" xfId="0" applyNumberFormat="1" applyFont="1"/>
    <xf numFmtId="0" fontId="1" fillId="0" borderId="5" xfId="0" applyFont="1" applyBorder="1"/>
    <xf numFmtId="49" fontId="1" fillId="0" borderId="5" xfId="0" applyNumberFormat="1" applyFont="1" applyBorder="1"/>
    <xf numFmtId="0" fontId="1" fillId="0" borderId="8" xfId="0" applyFont="1" applyBorder="1"/>
    <xf numFmtId="0" fontId="2" fillId="0" borderId="6" xfId="0" applyFont="1" applyBorder="1"/>
    <xf numFmtId="0" fontId="1" fillId="0" borderId="2" xfId="0" applyFont="1" applyBorder="1"/>
    <xf numFmtId="0" fontId="1" fillId="0" borderId="3" xfId="0" applyFont="1" applyBorder="1"/>
    <xf numFmtId="0" fontId="1" fillId="0" borderId="4" xfId="0" applyFont="1" applyBorder="1"/>
    <xf numFmtId="49" fontId="1" fillId="0" borderId="6" xfId="0" applyNumberFormat="1" applyFont="1" applyBorder="1"/>
    <xf numFmtId="0" fontId="1" fillId="0" borderId="7" xfId="0" applyFont="1" applyBorder="1"/>
    <xf numFmtId="0" fontId="1" fillId="0" borderId="6" xfId="0" applyFont="1" applyBorder="1"/>
    <xf numFmtId="0" fontId="2" fillId="0" borderId="6" xfId="0" applyFont="1" applyBorder="1" applyAlignment="1">
      <alignment horizontal="center"/>
    </xf>
    <xf numFmtId="0" fontId="2" fillId="0" borderId="8" xfId="0" applyFont="1" applyBorder="1" applyAlignment="1">
      <alignment horizontal="center"/>
    </xf>
    <xf numFmtId="49" fontId="1" fillId="0" borderId="0" xfId="0" applyNumberFormat="1" applyFont="1" applyAlignment="1">
      <alignment horizontal="left" vertical="top"/>
    </xf>
    <xf numFmtId="49" fontId="2" fillId="0" borderId="0" xfId="0" applyNumberFormat="1" applyFont="1" applyAlignment="1">
      <alignment horizontal="center" vertical="top"/>
    </xf>
    <xf numFmtId="49" fontId="2" fillId="0" borderId="5" xfId="0" applyNumberFormat="1" applyFont="1" applyBorder="1" applyAlignment="1">
      <alignment vertical="top"/>
    </xf>
    <xf numFmtId="1" fontId="1" fillId="2" borderId="0" xfId="0" applyNumberFormat="1" applyFont="1" applyFill="1" applyAlignment="1" applyProtection="1">
      <alignment horizontal="center" vertical="top"/>
      <protection locked="0"/>
    </xf>
    <xf numFmtId="49" fontId="1" fillId="3" borderId="5" xfId="0" applyNumberFormat="1" applyFont="1" applyFill="1" applyBorder="1" applyAlignment="1" applyProtection="1">
      <alignment vertical="top" wrapText="1"/>
      <protection locked="0"/>
    </xf>
    <xf numFmtId="0" fontId="1" fillId="0" borderId="0" xfId="0" applyFont="1" applyAlignment="1">
      <alignment vertical="top"/>
    </xf>
    <xf numFmtId="0" fontId="1" fillId="0" borderId="5" xfId="0" applyFont="1" applyBorder="1" applyAlignment="1">
      <alignment vertical="top" wrapText="1"/>
    </xf>
    <xf numFmtId="0" fontId="1" fillId="0" borderId="1" xfId="0" applyFont="1" applyBorder="1" applyAlignment="1">
      <alignment vertical="top"/>
    </xf>
    <xf numFmtId="49" fontId="1" fillId="0" borderId="1" xfId="0" applyNumberFormat="1" applyFont="1" applyBorder="1" applyAlignment="1">
      <alignment vertical="top"/>
    </xf>
    <xf numFmtId="49" fontId="1" fillId="0" borderId="0" xfId="0" applyNumberFormat="1" applyFont="1" applyAlignment="1">
      <alignment vertical="top"/>
    </xf>
    <xf numFmtId="0" fontId="1" fillId="0" borderId="5" xfId="0" applyFont="1" applyBorder="1" applyAlignment="1">
      <alignment vertical="top"/>
    </xf>
    <xf numFmtId="9" fontId="1" fillId="2" borderId="0" xfId="0" applyNumberFormat="1" applyFont="1" applyFill="1" applyAlignment="1" applyProtection="1">
      <alignment vertical="top"/>
      <protection locked="0"/>
    </xf>
    <xf numFmtId="9" fontId="1" fillId="0" borderId="5" xfId="0" applyNumberFormat="1" applyFont="1" applyBorder="1" applyAlignment="1">
      <alignment vertical="top"/>
    </xf>
    <xf numFmtId="9" fontId="1" fillId="0" borderId="0" xfId="0" applyNumberFormat="1" applyFont="1" applyAlignment="1">
      <alignment vertical="top"/>
    </xf>
    <xf numFmtId="9" fontId="2" fillId="0" borderId="5" xfId="0" applyNumberFormat="1" applyFont="1" applyBorder="1" applyAlignment="1">
      <alignment vertical="top"/>
    </xf>
    <xf numFmtId="49" fontId="1" fillId="0" borderId="0" xfId="0" quotePrefix="1" applyNumberFormat="1" applyFont="1" applyAlignment="1">
      <alignment vertical="top"/>
    </xf>
    <xf numFmtId="2" fontId="2" fillId="2" borderId="5" xfId="0" applyNumberFormat="1" applyFont="1" applyFill="1" applyBorder="1" applyAlignment="1" applyProtection="1">
      <alignment vertical="top"/>
      <protection locked="0"/>
    </xf>
    <xf numFmtId="49" fontId="1" fillId="0" borderId="0" xfId="0" quotePrefix="1" applyNumberFormat="1" applyFont="1"/>
    <xf numFmtId="165" fontId="1" fillId="0" borderId="2" xfId="0" applyNumberFormat="1" applyFont="1" applyBorder="1"/>
    <xf numFmtId="0" fontId="1" fillId="2" borderId="0" xfId="0" applyFont="1" applyFill="1" applyAlignment="1" applyProtection="1">
      <alignment vertical="top"/>
      <protection locked="0"/>
    </xf>
    <xf numFmtId="0" fontId="1" fillId="3" borderId="5" xfId="0" applyFont="1" applyFill="1" applyBorder="1" applyAlignment="1" applyProtection="1">
      <alignment vertical="top"/>
      <protection locked="0"/>
    </xf>
    <xf numFmtId="2" fontId="2" fillId="0" borderId="8" xfId="0" applyNumberFormat="1" applyFont="1" applyBorder="1"/>
    <xf numFmtId="2" fontId="1" fillId="0" borderId="5" xfId="0" applyNumberFormat="1" applyFont="1" applyBorder="1"/>
    <xf numFmtId="2" fontId="2" fillId="0" borderId="4" xfId="0" applyNumberFormat="1" applyFont="1" applyBorder="1"/>
    <xf numFmtId="2" fontId="2" fillId="0" borderId="7" xfId="0" applyNumberFormat="1" applyFont="1" applyBorder="1"/>
    <xf numFmtId="9" fontId="2" fillId="2" borderId="4" xfId="0" applyNumberFormat="1" applyFont="1" applyFill="1" applyBorder="1" applyAlignment="1" applyProtection="1">
      <alignment vertical="top"/>
      <protection locked="0"/>
    </xf>
    <xf numFmtId="9" fontId="2" fillId="2" borderId="5" xfId="0" applyNumberFormat="1" applyFont="1" applyFill="1" applyBorder="1" applyAlignment="1" applyProtection="1">
      <alignment vertical="top"/>
      <protection locked="0"/>
    </xf>
    <xf numFmtId="164" fontId="1" fillId="2" borderId="7" xfId="0" applyNumberFormat="1" applyFont="1" applyFill="1" applyBorder="1" applyAlignment="1" applyProtection="1">
      <alignment horizontal="left" vertical="top"/>
      <protection locked="0"/>
    </xf>
    <xf numFmtId="164" fontId="1" fillId="2" borderId="7" xfId="0" applyNumberFormat="1" applyFont="1" applyFill="1" applyBorder="1" applyAlignment="1" applyProtection="1">
      <alignment vertical="top"/>
      <protection locked="0"/>
    </xf>
    <xf numFmtId="164" fontId="1" fillId="5" borderId="8" xfId="0" applyNumberFormat="1" applyFont="1" applyFill="1" applyBorder="1" applyAlignment="1" applyProtection="1">
      <alignment horizontal="left" vertical="top"/>
      <protection locked="0"/>
    </xf>
    <xf numFmtId="164" fontId="1" fillId="5" borderId="8" xfId="0" applyNumberFormat="1" applyFont="1" applyFill="1" applyBorder="1" applyAlignment="1" applyProtection="1">
      <alignment vertical="top"/>
      <protection locked="0"/>
    </xf>
    <xf numFmtId="49" fontId="1" fillId="0" borderId="0" xfId="0" applyNumberFormat="1" applyFont="1" applyAlignment="1">
      <alignment horizontal="left" vertical="top" wrapText="1"/>
    </xf>
    <xf numFmtId="49" fontId="1" fillId="0" borderId="0" xfId="0" quotePrefix="1" applyNumberFormat="1" applyFont="1" applyAlignment="1">
      <alignment horizontal="left" vertical="top" wrapText="1"/>
    </xf>
    <xf numFmtId="49" fontId="1" fillId="3" borderId="11" xfId="0" quotePrefix="1" applyNumberFormat="1" applyFont="1" applyFill="1" applyBorder="1" applyAlignment="1">
      <alignment horizontal="left" vertical="top" wrapText="1"/>
    </xf>
    <xf numFmtId="49" fontId="1" fillId="3" borderId="9" xfId="0" quotePrefix="1" applyNumberFormat="1" applyFont="1" applyFill="1" applyBorder="1" applyAlignment="1">
      <alignment horizontal="left" vertical="top" wrapText="1"/>
    </xf>
    <xf numFmtId="49" fontId="1" fillId="3" borderId="10" xfId="0" quotePrefix="1" applyNumberFormat="1" applyFont="1" applyFill="1" applyBorder="1" applyAlignment="1">
      <alignment horizontal="left" vertical="top" wrapText="1"/>
    </xf>
    <xf numFmtId="49" fontId="1" fillId="2" borderId="11" xfId="0" quotePrefix="1" applyNumberFormat="1" applyFont="1" applyFill="1" applyBorder="1" applyAlignment="1">
      <alignment horizontal="left" vertical="top" wrapText="1"/>
    </xf>
    <xf numFmtId="49" fontId="1" fillId="2" borderId="9" xfId="0" quotePrefix="1" applyNumberFormat="1" applyFont="1" applyFill="1" applyBorder="1" applyAlignment="1">
      <alignment horizontal="left" vertical="top" wrapText="1"/>
    </xf>
    <xf numFmtId="49" fontId="1" fillId="2" borderId="10" xfId="0" quotePrefix="1" applyNumberFormat="1" applyFont="1" applyFill="1" applyBorder="1" applyAlignment="1">
      <alignment horizontal="left" vertical="top" wrapText="1"/>
    </xf>
    <xf numFmtId="49" fontId="1" fillId="4" borderId="11" xfId="0" quotePrefix="1" applyNumberFormat="1" applyFont="1" applyFill="1" applyBorder="1" applyAlignment="1">
      <alignment horizontal="left" vertical="top" wrapText="1"/>
    </xf>
    <xf numFmtId="49" fontId="1" fillId="4" borderId="9" xfId="0" quotePrefix="1" applyNumberFormat="1" applyFont="1" applyFill="1" applyBorder="1" applyAlignment="1">
      <alignment horizontal="left" vertical="top" wrapText="1"/>
    </xf>
    <xf numFmtId="49" fontId="1" fillId="4" borderId="10" xfId="0" quotePrefix="1" applyNumberFormat="1" applyFont="1" applyFill="1" applyBorder="1" applyAlignment="1">
      <alignment horizontal="left" vertical="top" wrapText="1"/>
    </xf>
    <xf numFmtId="49" fontId="4" fillId="0" borderId="0" xfId="0" applyNumberFormat="1" applyFont="1" applyAlignment="1">
      <alignment horizontal="left" vertical="top"/>
    </xf>
    <xf numFmtId="49" fontId="1" fillId="0" borderId="0" xfId="0" applyNumberFormat="1" applyFont="1" applyAlignment="1">
      <alignment horizontal="left" vertical="top"/>
    </xf>
    <xf numFmtId="49" fontId="6" fillId="0" borderId="0" xfId="1" applyNumberFormat="1" applyAlignment="1">
      <alignment horizontal="left" vertical="top"/>
    </xf>
    <xf numFmtId="49" fontId="7" fillId="0" borderId="0" xfId="1" applyNumberFormat="1" applyFont="1" applyAlignment="1">
      <alignment horizontal="left" vertical="top"/>
    </xf>
    <xf numFmtId="49" fontId="2" fillId="0" borderId="1" xfId="0" applyNumberFormat="1" applyFont="1" applyBorder="1" applyAlignment="1">
      <alignment vertical="top"/>
    </xf>
    <xf numFmtId="49" fontId="2" fillId="0" borderId="0" xfId="0" applyNumberFormat="1" applyFont="1" applyAlignment="1">
      <alignment vertical="top"/>
    </xf>
    <xf numFmtId="49" fontId="1" fillId="3" borderId="0" xfId="0" applyNumberFormat="1" applyFont="1" applyFill="1" applyAlignment="1" applyProtection="1">
      <alignment vertical="top"/>
      <protection locked="0"/>
    </xf>
    <xf numFmtId="49" fontId="1" fillId="0" borderId="0" xfId="0" applyNumberFormat="1" applyFont="1" applyAlignment="1" applyProtection="1">
      <alignment vertical="top"/>
      <protection locked="0"/>
    </xf>
    <xf numFmtId="49" fontId="4" fillId="0" borderId="0" xfId="0" applyNumberFormat="1" applyFont="1" applyAlignment="1">
      <alignment vertical="top"/>
    </xf>
    <xf numFmtId="49" fontId="1" fillId="0" borderId="0" xfId="0" applyNumberFormat="1" applyFont="1" applyAlignment="1">
      <alignment vertical="top"/>
    </xf>
    <xf numFmtId="49" fontId="2" fillId="0" borderId="2" xfId="0" applyNumberFormat="1" applyFont="1" applyBorder="1" applyAlignment="1">
      <alignment vertical="top"/>
    </xf>
    <xf numFmtId="49" fontId="2" fillId="0" borderId="3" xfId="0" applyNumberFormat="1" applyFont="1" applyBorder="1" applyAlignment="1">
      <alignment vertical="top"/>
    </xf>
    <xf numFmtId="49" fontId="3" fillId="0" borderId="0" xfId="0" applyNumberFormat="1" applyFont="1" applyAlignment="1">
      <alignment horizontal="center" vertical="top" wrapText="1"/>
    </xf>
    <xf numFmtId="49" fontId="2" fillId="0" borderId="6"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165" fontId="2" fillId="2" borderId="7" xfId="0" applyNumberFormat="1" applyFont="1" applyFill="1" applyBorder="1" applyAlignment="1" applyProtection="1">
      <alignment horizontal="right" vertical="top"/>
      <protection locked="0"/>
    </xf>
    <xf numFmtId="165" fontId="2" fillId="2" borderId="8" xfId="0" applyNumberFormat="1" applyFont="1" applyFill="1" applyBorder="1" applyAlignment="1" applyProtection="1">
      <alignment horizontal="right" vertical="top"/>
      <protection locked="0"/>
    </xf>
    <xf numFmtId="49" fontId="1" fillId="3" borderId="3" xfId="0" applyNumberFormat="1" applyFont="1" applyFill="1" applyBorder="1" applyAlignment="1" applyProtection="1">
      <alignment horizontal="left" vertical="top" wrapText="1"/>
      <protection locked="0"/>
    </xf>
    <xf numFmtId="49" fontId="1" fillId="3" borderId="4" xfId="0" applyNumberFormat="1" applyFont="1" applyFill="1" applyBorder="1" applyAlignment="1" applyProtection="1">
      <alignment horizontal="left" vertical="top" wrapText="1"/>
      <protection locked="0"/>
    </xf>
    <xf numFmtId="0" fontId="2" fillId="0" borderId="6" xfId="0" applyFont="1" applyBorder="1" applyAlignment="1">
      <alignment vertical="top"/>
    </xf>
    <xf numFmtId="0" fontId="2" fillId="0" borderId="7" xfId="0" applyFont="1" applyBorder="1" applyAlignment="1">
      <alignment vertical="top"/>
    </xf>
    <xf numFmtId="0" fontId="1" fillId="0" borderId="5" xfId="0" applyFont="1" applyBorder="1" applyAlignment="1">
      <alignment horizontal="left" vertical="top" wrapText="1"/>
    </xf>
    <xf numFmtId="164" fontId="1" fillId="2" borderId="7" xfId="0" applyNumberFormat="1" applyFont="1" applyFill="1" applyBorder="1" applyAlignment="1" applyProtection="1">
      <alignment vertical="top"/>
      <protection locked="0"/>
    </xf>
    <xf numFmtId="164" fontId="1" fillId="2" borderId="8" xfId="0" applyNumberFormat="1" applyFont="1" applyFill="1" applyBorder="1" applyAlignment="1" applyProtection="1">
      <alignment vertical="top"/>
      <protection locked="0"/>
    </xf>
    <xf numFmtId="49" fontId="4" fillId="0" borderId="0" xfId="0" applyNumberFormat="1" applyFont="1" applyAlignment="1">
      <alignment wrapText="1"/>
    </xf>
    <xf numFmtId="49" fontId="2" fillId="0" borderId="0" xfId="0" applyNumberFormat="1" applyFont="1"/>
    <xf numFmtId="49" fontId="1" fillId="0" borderId="0" xfId="0" applyNumberFormat="1" applyFont="1" applyAlignment="1">
      <alignment vertical="top" wrapText="1"/>
    </xf>
    <xf numFmtId="49" fontId="2" fillId="0" borderId="11" xfId="0" applyNumberFormat="1" applyFont="1" applyBorder="1"/>
    <xf numFmtId="49" fontId="2" fillId="0" borderId="9" xfId="0" applyNumberFormat="1" applyFont="1" applyBorder="1"/>
    <xf numFmtId="49" fontId="2" fillId="0" borderId="10" xfId="0" applyNumberFormat="1" applyFont="1" applyBorder="1"/>
    <xf numFmtId="0" fontId="1" fillId="0" borderId="0" xfId="0" applyFont="1" applyAlignment="1">
      <alignment horizontal="center"/>
    </xf>
    <xf numFmtId="49" fontId="2" fillId="0" borderId="2" xfId="0" applyNumberFormat="1" applyFont="1" applyBorder="1" applyAlignment="1">
      <alignment horizontal="center"/>
    </xf>
    <xf numFmtId="0" fontId="2" fillId="0" borderId="4" xfId="0" applyFont="1" applyBorder="1" applyAlignment="1">
      <alignment horizontal="center"/>
    </xf>
    <xf numFmtId="49" fontId="1" fillId="0" borderId="0" xfId="0" applyNumberFormat="1" applyFont="1"/>
    <xf numFmtId="49" fontId="1" fillId="0" borderId="5" xfId="0" applyNumberFormat="1" applyFont="1" applyBorder="1"/>
    <xf numFmtId="49" fontId="2" fillId="0" borderId="2" xfId="0" applyNumberFormat="1" applyFont="1" applyBorder="1"/>
    <xf numFmtId="49" fontId="2" fillId="0" borderId="3" xfId="0" applyNumberFormat="1" applyFont="1" applyBorder="1"/>
    <xf numFmtId="49" fontId="2" fillId="0" borderId="4" xfId="0" applyNumberFormat="1" applyFont="1" applyBorder="1"/>
    <xf numFmtId="49" fontId="2" fillId="0" borderId="6" xfId="0" applyNumberFormat="1" applyFont="1" applyBorder="1"/>
    <xf numFmtId="49" fontId="2" fillId="0" borderId="7" xfId="0" applyNumberFormat="1" applyFont="1" applyBorder="1"/>
    <xf numFmtId="49" fontId="2" fillId="0" borderId="8" xfId="0" applyNumberFormat="1" applyFont="1" applyBorder="1"/>
  </cellXfs>
  <cellStyles count="2">
    <cellStyle name="Hyperlink" xfId="1" builtinId="8"/>
    <cellStyle name="Normal" xfId="0" builtinId="0"/>
  </cellStyles>
  <dxfs count="6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curement@um.dk"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zoomScaleNormal="100" workbookViewId="0">
      <selection activeCell="O52" sqref="O52"/>
    </sheetView>
  </sheetViews>
  <sheetFormatPr defaultColWidth="9.08984375" defaultRowHeight="13.5" x14ac:dyDescent="0.35"/>
  <cols>
    <col min="1" max="2" width="5.7265625" style="20" customWidth="1"/>
    <col min="3" max="5" width="9.08984375" style="20"/>
    <col min="6" max="6" width="10.26953125" style="20" customWidth="1"/>
    <col min="7" max="16384" width="9.08984375" style="20"/>
  </cols>
  <sheetData>
    <row r="1" spans="1:10" ht="19.5" x14ac:dyDescent="0.35">
      <c r="A1" s="62" t="s">
        <v>21</v>
      </c>
      <c r="B1" s="62"/>
      <c r="C1" s="62"/>
      <c r="D1" s="62"/>
      <c r="E1" s="62"/>
      <c r="F1" s="62"/>
      <c r="G1" s="62"/>
      <c r="H1" s="62"/>
      <c r="I1" s="62"/>
      <c r="J1" s="62"/>
    </row>
    <row r="2" spans="1:10" ht="19.149999999999999" customHeight="1" x14ac:dyDescent="0.35">
      <c r="A2" s="63" t="s">
        <v>22</v>
      </c>
      <c r="B2" s="63"/>
      <c r="C2" s="63"/>
      <c r="D2" s="63"/>
      <c r="E2" s="63"/>
      <c r="F2" s="63"/>
      <c r="G2" s="63"/>
      <c r="H2" s="63"/>
      <c r="I2" s="63"/>
      <c r="J2" s="63"/>
    </row>
    <row r="3" spans="1:10" ht="19.399999999999999" customHeight="1" x14ac:dyDescent="0.35">
      <c r="A3" s="63" t="s">
        <v>23</v>
      </c>
      <c r="B3" s="63"/>
      <c r="C3" s="63"/>
      <c r="D3" s="63"/>
      <c r="E3" s="63"/>
      <c r="F3" s="63"/>
      <c r="G3" s="63"/>
      <c r="H3" s="63"/>
      <c r="I3" s="63"/>
      <c r="J3" s="63"/>
    </row>
    <row r="4" spans="1:10" ht="19.399999999999999" customHeight="1" x14ac:dyDescent="0.35">
      <c r="B4" s="63" t="s">
        <v>26</v>
      </c>
      <c r="C4" s="63"/>
      <c r="D4" s="63"/>
      <c r="E4" s="63"/>
      <c r="F4" s="63"/>
      <c r="G4" s="63"/>
      <c r="H4" s="63"/>
      <c r="I4" s="63"/>
      <c r="J4" s="63"/>
    </row>
    <row r="5" spans="1:10" ht="19.399999999999999" customHeight="1" x14ac:dyDescent="0.35">
      <c r="B5" s="63" t="s">
        <v>40</v>
      </c>
      <c r="C5" s="63"/>
      <c r="D5" s="63"/>
      <c r="E5" s="63"/>
      <c r="F5" s="63"/>
      <c r="G5" s="63"/>
      <c r="H5" s="63"/>
      <c r="I5" s="63"/>
      <c r="J5" s="63"/>
    </row>
    <row r="6" spans="1:10" ht="19.399999999999999" customHeight="1" x14ac:dyDescent="0.35">
      <c r="B6" s="63" t="s">
        <v>27</v>
      </c>
      <c r="C6" s="63"/>
      <c r="D6" s="63"/>
      <c r="E6" s="63"/>
      <c r="F6" s="63"/>
      <c r="G6" s="63"/>
      <c r="H6" s="63"/>
      <c r="I6" s="63"/>
      <c r="J6" s="63"/>
    </row>
    <row r="7" spans="1:10" ht="19.399999999999999" customHeight="1" x14ac:dyDescent="0.35">
      <c r="B7" s="63" t="s">
        <v>28</v>
      </c>
      <c r="C7" s="63"/>
      <c r="D7" s="63"/>
      <c r="E7" s="63"/>
      <c r="F7" s="63"/>
      <c r="G7" s="63"/>
      <c r="H7" s="63"/>
      <c r="I7" s="63"/>
      <c r="J7" s="63"/>
    </row>
    <row r="8" spans="1:10" ht="19.5" x14ac:dyDescent="0.35">
      <c r="A8" s="62" t="s">
        <v>37</v>
      </c>
      <c r="B8" s="62"/>
      <c r="C8" s="62"/>
      <c r="D8" s="62"/>
      <c r="E8" s="62"/>
      <c r="F8" s="62"/>
      <c r="G8" s="62"/>
      <c r="H8" s="62"/>
      <c r="I8" s="62"/>
      <c r="J8" s="62"/>
    </row>
    <row r="9" spans="1:10" ht="42" customHeight="1" x14ac:dyDescent="0.35">
      <c r="A9" s="51" t="s">
        <v>24</v>
      </c>
      <c r="B9" s="51"/>
      <c r="C9" s="51"/>
      <c r="D9" s="51"/>
      <c r="E9" s="51"/>
      <c r="F9" s="51"/>
      <c r="G9" s="51"/>
      <c r="H9" s="51"/>
      <c r="I9" s="51"/>
      <c r="J9" s="51"/>
    </row>
    <row r="10" spans="1:10" ht="19.399999999999999" customHeight="1" x14ac:dyDescent="0.35">
      <c r="B10" s="63" t="s">
        <v>29</v>
      </c>
      <c r="C10" s="63"/>
      <c r="D10" s="63"/>
      <c r="E10" s="63"/>
      <c r="F10" s="63"/>
      <c r="G10" s="63"/>
      <c r="H10" s="63"/>
      <c r="I10" s="63"/>
      <c r="J10" s="63"/>
    </row>
    <row r="11" spans="1:10" ht="31.9" customHeight="1" x14ac:dyDescent="0.35">
      <c r="B11" s="51" t="s">
        <v>30</v>
      </c>
      <c r="C11" s="51"/>
      <c r="D11" s="51"/>
      <c r="E11" s="51"/>
      <c r="F11" s="51"/>
      <c r="G11" s="51"/>
      <c r="H11" s="51"/>
      <c r="I11" s="51"/>
      <c r="J11" s="51"/>
    </row>
    <row r="12" spans="1:10" ht="30.65" customHeight="1" x14ac:dyDescent="0.35">
      <c r="C12" s="52" t="s">
        <v>31</v>
      </c>
      <c r="D12" s="52"/>
      <c r="E12" s="52"/>
      <c r="F12" s="52"/>
      <c r="G12" s="52"/>
      <c r="H12" s="52"/>
      <c r="I12" s="52"/>
      <c r="J12" s="52"/>
    </row>
    <row r="13" spans="1:10" ht="32.15" customHeight="1" x14ac:dyDescent="0.35">
      <c r="C13" s="52" t="s">
        <v>32</v>
      </c>
      <c r="D13" s="52"/>
      <c r="E13" s="52"/>
      <c r="F13" s="52"/>
      <c r="G13" s="52"/>
      <c r="H13" s="52"/>
      <c r="I13" s="52"/>
      <c r="J13" s="52"/>
    </row>
    <row r="14" spans="1:10" ht="32.15" customHeight="1" x14ac:dyDescent="0.35">
      <c r="C14" s="52" t="s">
        <v>33</v>
      </c>
      <c r="D14" s="52"/>
      <c r="E14" s="52"/>
      <c r="F14" s="52"/>
      <c r="G14" s="52"/>
      <c r="H14" s="52"/>
      <c r="I14" s="52"/>
      <c r="J14" s="52"/>
    </row>
    <row r="15" spans="1:10" ht="44.65" customHeight="1" x14ac:dyDescent="0.35">
      <c r="B15" s="51" t="s">
        <v>34</v>
      </c>
      <c r="C15" s="51"/>
      <c r="D15" s="51"/>
      <c r="E15" s="51"/>
      <c r="F15" s="51"/>
      <c r="G15" s="51"/>
      <c r="H15" s="51"/>
      <c r="I15" s="51"/>
      <c r="J15" s="51"/>
    </row>
    <row r="16" spans="1:10" ht="32.15" customHeight="1" x14ac:dyDescent="0.35">
      <c r="C16" s="53" t="s">
        <v>36</v>
      </c>
      <c r="D16" s="54"/>
      <c r="E16" s="54"/>
      <c r="F16" s="54"/>
      <c r="G16" s="54"/>
      <c r="H16" s="54"/>
      <c r="I16" s="54"/>
      <c r="J16" s="55"/>
    </row>
    <row r="18" spans="1:10" ht="32.15" customHeight="1" x14ac:dyDescent="0.35">
      <c r="C18" s="56" t="s">
        <v>35</v>
      </c>
      <c r="D18" s="57"/>
      <c r="E18" s="57"/>
      <c r="F18" s="57"/>
      <c r="G18" s="57"/>
      <c r="H18" s="57"/>
      <c r="I18" s="57"/>
      <c r="J18" s="58"/>
    </row>
    <row r="20" spans="1:10" ht="32.15" customHeight="1" x14ac:dyDescent="0.35">
      <c r="C20" s="59" t="s">
        <v>25</v>
      </c>
      <c r="D20" s="60"/>
      <c r="E20" s="60"/>
      <c r="F20" s="60"/>
      <c r="G20" s="60"/>
      <c r="H20" s="60"/>
      <c r="I20" s="60"/>
      <c r="J20" s="61"/>
    </row>
    <row r="22" spans="1:10" ht="39.65" customHeight="1" x14ac:dyDescent="0.35">
      <c r="B22" s="51" t="s">
        <v>86</v>
      </c>
      <c r="C22" s="51"/>
      <c r="D22" s="51"/>
      <c r="E22" s="51"/>
      <c r="F22" s="51"/>
      <c r="G22" s="51"/>
      <c r="H22" s="51"/>
      <c r="I22" s="51"/>
      <c r="J22" s="51"/>
    </row>
    <row r="23" spans="1:10" ht="44.9" customHeight="1" x14ac:dyDescent="0.35">
      <c r="B23" s="51" t="s">
        <v>87</v>
      </c>
      <c r="C23" s="51"/>
      <c r="D23" s="51"/>
      <c r="E23" s="51"/>
      <c r="F23" s="51"/>
      <c r="G23" s="51"/>
      <c r="H23" s="51"/>
      <c r="I23" s="51"/>
      <c r="J23" s="51"/>
    </row>
    <row r="24" spans="1:10" ht="19.5" x14ac:dyDescent="0.35">
      <c r="A24" s="62" t="s">
        <v>42</v>
      </c>
      <c r="B24" s="62"/>
      <c r="C24" s="62"/>
      <c r="D24" s="62"/>
      <c r="E24" s="62"/>
      <c r="F24" s="62"/>
      <c r="G24" s="62"/>
      <c r="H24" s="62"/>
      <c r="I24" s="62"/>
      <c r="J24" s="62"/>
    </row>
    <row r="25" spans="1:10" ht="32.15" customHeight="1" x14ac:dyDescent="0.35">
      <c r="A25" s="51" t="s">
        <v>72</v>
      </c>
      <c r="B25" s="51"/>
      <c r="C25" s="51"/>
      <c r="D25" s="51"/>
      <c r="E25" s="51"/>
      <c r="F25" s="51"/>
      <c r="G25" s="51"/>
      <c r="H25" s="51"/>
      <c r="I25" s="51"/>
      <c r="J25" s="51"/>
    </row>
    <row r="26" spans="1:10" ht="19.399999999999999" customHeight="1" x14ac:dyDescent="0.35">
      <c r="A26" s="63" t="s">
        <v>54</v>
      </c>
      <c r="B26" s="63"/>
      <c r="C26" s="63"/>
      <c r="D26" s="63"/>
      <c r="E26" s="63"/>
      <c r="F26" s="63"/>
      <c r="G26" s="63"/>
      <c r="H26" s="63"/>
      <c r="I26" s="63"/>
      <c r="J26" s="63"/>
    </row>
    <row r="27" spans="1:10" ht="19.399999999999999" customHeight="1" x14ac:dyDescent="0.35">
      <c r="B27" s="51" t="s">
        <v>43</v>
      </c>
      <c r="C27" s="51"/>
      <c r="D27" s="51"/>
      <c r="E27" s="51"/>
      <c r="F27" s="51"/>
      <c r="G27" s="51"/>
      <c r="H27" s="51"/>
      <c r="I27" s="51"/>
      <c r="J27" s="51"/>
    </row>
    <row r="28" spans="1:10" ht="32.15" customHeight="1" x14ac:dyDescent="0.35">
      <c r="B28" s="51" t="s">
        <v>96</v>
      </c>
      <c r="C28" s="51"/>
      <c r="D28" s="51"/>
      <c r="E28" s="51"/>
      <c r="F28" s="51"/>
      <c r="G28" s="51"/>
      <c r="H28" s="51"/>
      <c r="I28" s="51"/>
      <c r="J28" s="51"/>
    </row>
    <row r="29" spans="1:10" ht="44.9" customHeight="1" x14ac:dyDescent="0.35">
      <c r="B29" s="51" t="s">
        <v>84</v>
      </c>
      <c r="C29" s="51"/>
      <c r="D29" s="51"/>
      <c r="E29" s="51"/>
      <c r="F29" s="51"/>
      <c r="G29" s="51"/>
      <c r="H29" s="51"/>
      <c r="I29" s="51"/>
      <c r="J29" s="51"/>
    </row>
    <row r="30" spans="1:10" ht="32.15" customHeight="1" x14ac:dyDescent="0.35">
      <c r="B30" s="51" t="s">
        <v>55</v>
      </c>
      <c r="C30" s="51"/>
      <c r="D30" s="51"/>
      <c r="E30" s="51"/>
      <c r="F30" s="51"/>
      <c r="G30" s="51"/>
      <c r="H30" s="51"/>
      <c r="I30" s="51"/>
      <c r="J30" s="51"/>
    </row>
    <row r="31" spans="1:10" ht="19.399999999999999" customHeight="1" x14ac:dyDescent="0.35">
      <c r="B31" s="63" t="s">
        <v>44</v>
      </c>
      <c r="C31" s="63"/>
      <c r="D31" s="63"/>
      <c r="E31" s="63"/>
      <c r="F31" s="63"/>
      <c r="G31" s="63"/>
      <c r="H31" s="63"/>
      <c r="I31" s="63"/>
      <c r="J31" s="63"/>
    </row>
    <row r="32" spans="1:10" ht="32.15" customHeight="1" x14ac:dyDescent="0.35">
      <c r="A32" s="51" t="s">
        <v>52</v>
      </c>
      <c r="B32" s="51"/>
      <c r="C32" s="51"/>
      <c r="D32" s="51"/>
      <c r="E32" s="51"/>
      <c r="F32" s="51"/>
      <c r="G32" s="51"/>
      <c r="H32" s="51"/>
      <c r="I32" s="51"/>
      <c r="J32" s="51"/>
    </row>
    <row r="33" spans="1:10" ht="32.15" customHeight="1" x14ac:dyDescent="0.35">
      <c r="A33" s="51" t="s">
        <v>56</v>
      </c>
      <c r="B33" s="51"/>
      <c r="C33" s="51"/>
      <c r="D33" s="51"/>
      <c r="E33" s="51"/>
      <c r="F33" s="51"/>
      <c r="G33" s="51"/>
      <c r="H33" s="51"/>
      <c r="I33" s="51"/>
      <c r="J33" s="51"/>
    </row>
    <row r="34" spans="1:10" ht="19.399999999999999" customHeight="1" x14ac:dyDescent="0.35">
      <c r="A34" s="63" t="s">
        <v>53</v>
      </c>
      <c r="B34" s="63"/>
      <c r="C34" s="63"/>
      <c r="D34" s="63"/>
      <c r="E34" s="63"/>
      <c r="F34" s="63"/>
      <c r="G34" s="63"/>
      <c r="H34" s="63"/>
      <c r="I34" s="63"/>
      <c r="J34" s="63"/>
    </row>
    <row r="35" spans="1:10" ht="32.15" customHeight="1" x14ac:dyDescent="0.35">
      <c r="A35" s="51" t="s">
        <v>57</v>
      </c>
      <c r="B35" s="51"/>
      <c r="C35" s="51"/>
      <c r="D35" s="51"/>
      <c r="E35" s="51"/>
      <c r="F35" s="51"/>
      <c r="G35" s="51"/>
      <c r="H35" s="51"/>
      <c r="I35" s="51"/>
      <c r="J35" s="51"/>
    </row>
    <row r="36" spans="1:10" ht="19.5" x14ac:dyDescent="0.35">
      <c r="A36" s="62" t="s">
        <v>58</v>
      </c>
      <c r="B36" s="62"/>
      <c r="C36" s="62"/>
      <c r="D36" s="62"/>
      <c r="E36" s="62"/>
      <c r="F36" s="62"/>
      <c r="G36" s="62"/>
      <c r="H36" s="62"/>
      <c r="I36" s="62"/>
      <c r="J36" s="62"/>
    </row>
    <row r="37" spans="1:10" ht="32.15" customHeight="1" x14ac:dyDescent="0.35">
      <c r="A37" s="51" t="s">
        <v>73</v>
      </c>
      <c r="B37" s="51"/>
      <c r="C37" s="51"/>
      <c r="D37" s="51"/>
      <c r="E37" s="51"/>
      <c r="F37" s="51"/>
      <c r="G37" s="51"/>
      <c r="H37" s="51"/>
      <c r="I37" s="51"/>
      <c r="J37" s="51"/>
    </row>
    <row r="38" spans="1:10" ht="44.9" customHeight="1" x14ac:dyDescent="0.35">
      <c r="A38" s="51" t="s">
        <v>74</v>
      </c>
      <c r="B38" s="51"/>
      <c r="C38" s="51"/>
      <c r="D38" s="51"/>
      <c r="E38" s="51"/>
      <c r="F38" s="51"/>
      <c r="G38" s="51"/>
      <c r="H38" s="51"/>
      <c r="I38" s="51"/>
      <c r="J38" s="51"/>
    </row>
    <row r="39" spans="1:10" ht="32.15" customHeight="1" x14ac:dyDescent="0.35">
      <c r="A39" s="51" t="s">
        <v>75</v>
      </c>
      <c r="B39" s="51"/>
      <c r="C39" s="51"/>
      <c r="D39" s="51"/>
      <c r="E39" s="51"/>
      <c r="F39" s="51"/>
      <c r="G39" s="51"/>
      <c r="H39" s="51"/>
      <c r="I39" s="51"/>
      <c r="J39" s="51"/>
    </row>
    <row r="40" spans="1:10" ht="19.399999999999999" customHeight="1" x14ac:dyDescent="0.35">
      <c r="B40" s="63" t="s">
        <v>59</v>
      </c>
      <c r="C40" s="63"/>
      <c r="D40" s="63"/>
      <c r="E40" s="63"/>
      <c r="F40" s="63"/>
      <c r="G40" s="63"/>
      <c r="H40" s="63"/>
      <c r="I40" s="63"/>
      <c r="J40" s="63"/>
    </row>
    <row r="41" spans="1:10" ht="32.15" customHeight="1" x14ac:dyDescent="0.35">
      <c r="B41" s="51" t="s">
        <v>60</v>
      </c>
      <c r="C41" s="51"/>
      <c r="D41" s="51"/>
      <c r="E41" s="51"/>
      <c r="F41" s="51"/>
      <c r="G41" s="51"/>
      <c r="H41" s="51"/>
      <c r="I41" s="51"/>
      <c r="J41" s="51"/>
    </row>
    <row r="42" spans="1:10" ht="32.15" customHeight="1" x14ac:dyDescent="0.35">
      <c r="A42" s="51" t="s">
        <v>61</v>
      </c>
      <c r="B42" s="51"/>
      <c r="C42" s="51"/>
      <c r="D42" s="51"/>
      <c r="E42" s="51"/>
      <c r="F42" s="51"/>
      <c r="G42" s="51"/>
      <c r="H42" s="51"/>
      <c r="I42" s="51"/>
      <c r="J42" s="51"/>
    </row>
    <row r="43" spans="1:10" ht="19.399999999999999" customHeight="1" x14ac:dyDescent="0.35">
      <c r="B43" s="63" t="s">
        <v>63</v>
      </c>
      <c r="C43" s="63"/>
      <c r="D43" s="63"/>
      <c r="E43" s="63"/>
      <c r="F43" s="63"/>
      <c r="G43" s="63"/>
      <c r="H43" s="63"/>
      <c r="I43" s="63"/>
      <c r="J43" s="63"/>
    </row>
    <row r="44" spans="1:10" ht="19.399999999999999" customHeight="1" x14ac:dyDescent="0.35">
      <c r="B44" s="63" t="s">
        <v>62</v>
      </c>
      <c r="C44" s="63"/>
      <c r="D44" s="63"/>
      <c r="E44" s="63"/>
      <c r="F44" s="63"/>
      <c r="G44" s="63"/>
      <c r="H44" s="63"/>
      <c r="I44" s="63"/>
      <c r="J44" s="63"/>
    </row>
    <row r="45" spans="1:10" ht="19.399999999999999" customHeight="1" x14ac:dyDescent="0.35">
      <c r="B45" s="63" t="s">
        <v>64</v>
      </c>
      <c r="C45" s="63"/>
      <c r="D45" s="63"/>
      <c r="E45" s="63"/>
      <c r="F45" s="63"/>
      <c r="G45" s="63"/>
      <c r="H45" s="63"/>
      <c r="I45" s="63"/>
      <c r="J45" s="63"/>
    </row>
    <row r="46" spans="1:10" ht="19.399999999999999" customHeight="1" x14ac:dyDescent="0.35">
      <c r="B46" s="63" t="s">
        <v>65</v>
      </c>
      <c r="C46" s="63"/>
      <c r="D46" s="63"/>
      <c r="E46" s="63"/>
      <c r="F46" s="63"/>
      <c r="G46" s="63"/>
      <c r="H46" s="63"/>
      <c r="I46" s="63"/>
      <c r="J46" s="63"/>
    </row>
    <row r="47" spans="1:10" ht="19.399999999999999" customHeight="1" x14ac:dyDescent="0.35">
      <c r="B47" s="63" t="s">
        <v>66</v>
      </c>
      <c r="C47" s="63"/>
      <c r="D47" s="63"/>
      <c r="E47" s="63"/>
      <c r="F47" s="63"/>
      <c r="G47" s="63"/>
      <c r="H47" s="63"/>
      <c r="I47" s="63"/>
      <c r="J47" s="63"/>
    </row>
    <row r="48" spans="1:10" ht="19.399999999999999" customHeight="1" x14ac:dyDescent="0.35">
      <c r="B48" s="63" t="s">
        <v>67</v>
      </c>
      <c r="C48" s="63"/>
      <c r="D48" s="63"/>
      <c r="E48" s="63"/>
      <c r="F48" s="63"/>
      <c r="G48" s="63"/>
      <c r="H48" s="63"/>
      <c r="I48" s="63"/>
      <c r="J48" s="63"/>
    </row>
    <row r="49" spans="1:10" ht="19.399999999999999" customHeight="1" x14ac:dyDescent="0.35">
      <c r="B49" s="63" t="s">
        <v>68</v>
      </c>
      <c r="C49" s="63"/>
      <c r="D49" s="63"/>
      <c r="E49" s="63"/>
      <c r="F49" s="63"/>
      <c r="G49" s="63"/>
      <c r="H49" s="63"/>
      <c r="I49" s="63"/>
      <c r="J49" s="63"/>
    </row>
    <row r="50" spans="1:10" ht="19.399999999999999" customHeight="1" x14ac:dyDescent="0.35">
      <c r="B50" s="63" t="s">
        <v>69</v>
      </c>
      <c r="C50" s="63"/>
      <c r="D50" s="63"/>
      <c r="E50" s="63"/>
      <c r="F50" s="63"/>
      <c r="G50" s="63"/>
      <c r="H50" s="63"/>
      <c r="I50" s="63"/>
      <c r="J50" s="63"/>
    </row>
    <row r="51" spans="1:10" ht="19.399999999999999" customHeight="1" x14ac:dyDescent="0.35">
      <c r="B51" s="63" t="s">
        <v>70</v>
      </c>
      <c r="C51" s="63"/>
      <c r="D51" s="63"/>
      <c r="E51" s="63"/>
      <c r="F51" s="63"/>
      <c r="G51" s="63"/>
      <c r="H51" s="63"/>
      <c r="I51" s="63"/>
      <c r="J51" s="63"/>
    </row>
    <row r="52" spans="1:10" ht="32.15" customHeight="1" x14ac:dyDescent="0.35">
      <c r="A52" s="51" t="s">
        <v>76</v>
      </c>
      <c r="B52" s="51"/>
      <c r="C52" s="51"/>
      <c r="D52" s="51"/>
      <c r="E52" s="51"/>
      <c r="F52" s="51"/>
      <c r="G52" s="51"/>
      <c r="H52" s="51"/>
      <c r="I52" s="51"/>
      <c r="J52" s="51"/>
    </row>
    <row r="53" spans="1:10" ht="19.399999999999999" customHeight="1" x14ac:dyDescent="0.35">
      <c r="A53" s="63" t="s">
        <v>71</v>
      </c>
      <c r="B53" s="63"/>
      <c r="C53" s="63"/>
      <c r="D53" s="63"/>
      <c r="E53" s="63"/>
      <c r="F53" s="63"/>
      <c r="G53" s="63"/>
      <c r="H53" s="63"/>
      <c r="I53" s="63"/>
      <c r="J53" s="63"/>
    </row>
    <row r="54" spans="1:10" ht="19.399999999999999" customHeight="1" x14ac:dyDescent="0.35">
      <c r="A54" s="51" t="s">
        <v>95</v>
      </c>
      <c r="B54" s="51"/>
      <c r="C54" s="51"/>
      <c r="D54" s="51"/>
      <c r="E54" s="51"/>
      <c r="F54" s="51"/>
      <c r="G54" s="51"/>
      <c r="H54" s="51"/>
      <c r="I54" s="51"/>
      <c r="J54" s="51"/>
    </row>
    <row r="55" spans="1:10" ht="19.5" x14ac:dyDescent="0.35">
      <c r="A55" s="62" t="s">
        <v>77</v>
      </c>
      <c r="B55" s="62"/>
      <c r="C55" s="62"/>
      <c r="D55" s="62"/>
      <c r="E55" s="62"/>
      <c r="F55" s="62"/>
      <c r="G55" s="62"/>
      <c r="H55" s="62"/>
      <c r="I55" s="62"/>
      <c r="J55" s="62"/>
    </row>
    <row r="56" spans="1:10" ht="32.15" customHeight="1" x14ac:dyDescent="0.35">
      <c r="A56" s="51" t="s">
        <v>79</v>
      </c>
      <c r="B56" s="51"/>
      <c r="C56" s="51"/>
      <c r="D56" s="51"/>
      <c r="E56" s="51"/>
      <c r="F56" s="51"/>
      <c r="G56" s="51"/>
      <c r="H56" s="51"/>
      <c r="I56" s="51"/>
      <c r="J56" s="51"/>
    </row>
    <row r="57" spans="1:10" ht="44.9" customHeight="1" x14ac:dyDescent="0.35">
      <c r="A57" s="51" t="s">
        <v>80</v>
      </c>
      <c r="B57" s="51"/>
      <c r="C57" s="51"/>
      <c r="D57" s="51"/>
      <c r="E57" s="51"/>
      <c r="F57" s="51"/>
      <c r="G57" s="51"/>
      <c r="H57" s="51"/>
      <c r="I57" s="51"/>
      <c r="J57" s="51"/>
    </row>
    <row r="58" spans="1:10" ht="32.15" customHeight="1" x14ac:dyDescent="0.35">
      <c r="A58" s="51" t="s">
        <v>81</v>
      </c>
      <c r="B58" s="51"/>
      <c r="C58" s="51"/>
      <c r="D58" s="51"/>
      <c r="E58" s="51"/>
      <c r="F58" s="51"/>
      <c r="G58" s="51"/>
      <c r="H58" s="51"/>
      <c r="I58" s="51"/>
      <c r="J58" s="51"/>
    </row>
    <row r="59" spans="1:10" ht="32.15" customHeight="1" x14ac:dyDescent="0.35">
      <c r="A59" s="51" t="s">
        <v>93</v>
      </c>
      <c r="B59" s="51"/>
      <c r="C59" s="51"/>
      <c r="D59" s="51"/>
      <c r="E59" s="51"/>
      <c r="F59" s="51"/>
      <c r="G59" s="51"/>
      <c r="H59" s="51"/>
      <c r="I59" s="51"/>
      <c r="J59" s="51"/>
    </row>
    <row r="60" spans="1:10" ht="44.9" customHeight="1" x14ac:dyDescent="0.35">
      <c r="A60" s="51" t="s">
        <v>82</v>
      </c>
      <c r="B60" s="51"/>
      <c r="C60" s="51"/>
      <c r="D60" s="51"/>
      <c r="E60" s="51"/>
      <c r="F60" s="51"/>
      <c r="G60" s="51"/>
      <c r="H60" s="51"/>
      <c r="I60" s="51"/>
      <c r="J60" s="51"/>
    </row>
    <row r="61" spans="1:10" ht="19.399999999999999" customHeight="1" x14ac:dyDescent="0.35">
      <c r="A61" s="51" t="s">
        <v>94</v>
      </c>
      <c r="B61" s="51"/>
      <c r="C61" s="51"/>
      <c r="D61" s="51"/>
      <c r="E61" s="51"/>
      <c r="F61" s="51"/>
      <c r="G61" s="51"/>
      <c r="H61" s="51"/>
      <c r="I61" s="51"/>
      <c r="J61" s="51"/>
    </row>
    <row r="62" spans="1:10" ht="19.5" x14ac:dyDescent="0.35">
      <c r="A62" s="62" t="s">
        <v>83</v>
      </c>
      <c r="B62" s="62"/>
      <c r="C62" s="62"/>
      <c r="D62" s="62"/>
      <c r="E62" s="62"/>
      <c r="F62" s="62"/>
      <c r="G62" s="62"/>
      <c r="H62" s="62"/>
      <c r="I62" s="62"/>
      <c r="J62" s="62"/>
    </row>
    <row r="63" spans="1:10" ht="25.5" customHeight="1" x14ac:dyDescent="0.35">
      <c r="A63" s="51" t="s">
        <v>99</v>
      </c>
      <c r="B63" s="51"/>
      <c r="C63" s="51"/>
      <c r="D63" s="51"/>
      <c r="E63" s="51"/>
      <c r="F63" s="51"/>
      <c r="G63" s="64" t="s">
        <v>98</v>
      </c>
      <c r="H63" s="65"/>
      <c r="I63" s="65"/>
      <c r="J63" s="65"/>
    </row>
  </sheetData>
  <sheetProtection sheet="1" objects="1" scenarios="1"/>
  <mergeCells count="61">
    <mergeCell ref="A60:J60"/>
    <mergeCell ref="A63:F63"/>
    <mergeCell ref="G63:J63"/>
    <mergeCell ref="A61:J61"/>
    <mergeCell ref="A62:J62"/>
    <mergeCell ref="A55:J55"/>
    <mergeCell ref="A57:J57"/>
    <mergeCell ref="A56:J56"/>
    <mergeCell ref="A58:J58"/>
    <mergeCell ref="A59:J59"/>
    <mergeCell ref="B51:J51"/>
    <mergeCell ref="A53:J53"/>
    <mergeCell ref="A54:J54"/>
    <mergeCell ref="A25:J25"/>
    <mergeCell ref="A37:J37"/>
    <mergeCell ref="A52:J52"/>
    <mergeCell ref="B46:J46"/>
    <mergeCell ref="B47:J47"/>
    <mergeCell ref="B48:J48"/>
    <mergeCell ref="B49:J49"/>
    <mergeCell ref="B50:J50"/>
    <mergeCell ref="B41:J41"/>
    <mergeCell ref="A42:J42"/>
    <mergeCell ref="B43:J43"/>
    <mergeCell ref="B44:J44"/>
    <mergeCell ref="B45:J45"/>
    <mergeCell ref="A35:J35"/>
    <mergeCell ref="A36:J36"/>
    <mergeCell ref="A39:J39"/>
    <mergeCell ref="B40:J40"/>
    <mergeCell ref="A38:J38"/>
    <mergeCell ref="B31:J31"/>
    <mergeCell ref="A32:J32"/>
    <mergeCell ref="A33:J33"/>
    <mergeCell ref="A26:J26"/>
    <mergeCell ref="A34:J34"/>
    <mergeCell ref="A24:J24"/>
    <mergeCell ref="B29:J29"/>
    <mergeCell ref="B28:J28"/>
    <mergeCell ref="B30:J30"/>
    <mergeCell ref="B27:J27"/>
    <mergeCell ref="C12:J12"/>
    <mergeCell ref="A1:J1"/>
    <mergeCell ref="A2:J2"/>
    <mergeCell ref="A3:J3"/>
    <mergeCell ref="B4:J4"/>
    <mergeCell ref="B5:J5"/>
    <mergeCell ref="B6:J6"/>
    <mergeCell ref="B7:J7"/>
    <mergeCell ref="A8:J8"/>
    <mergeCell ref="A9:J9"/>
    <mergeCell ref="B10:J10"/>
    <mergeCell ref="B11:J11"/>
    <mergeCell ref="B23:J23"/>
    <mergeCell ref="B22:J22"/>
    <mergeCell ref="C13:J13"/>
    <mergeCell ref="C14:J14"/>
    <mergeCell ref="B15:J15"/>
    <mergeCell ref="C16:J16"/>
    <mergeCell ref="C18:J18"/>
    <mergeCell ref="C20:J20"/>
  </mergeCells>
  <hyperlinks>
    <hyperlink ref="G63" r:id="rId1"/>
  </hyperlinks>
  <pageMargins left="0.7" right="0.7" top="0.75" bottom="0.75" header="0.3" footer="0.3"/>
  <pageSetup paperSize="9" fitToHeight="0" orientation="portrait" r:id="rId2"/>
  <headerFooter>
    <oddHeader>&amp;RPage &amp;P of &amp;N</oddHeader>
  </headerFooter>
  <rowBreaks count="2" manualBreakCount="2">
    <brk id="23" max="9" man="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I32"/>
  <sheetViews>
    <sheetView tabSelected="1" zoomScale="78" zoomScaleNormal="78" workbookViewId="0">
      <selection activeCell="H7" sqref="H7"/>
    </sheetView>
  </sheetViews>
  <sheetFormatPr defaultColWidth="16.7265625" defaultRowHeight="13.5" x14ac:dyDescent="0.35"/>
  <cols>
    <col min="1" max="3" width="5.7265625" style="25" customWidth="1"/>
    <col min="4" max="4" width="45.7265625" style="25" customWidth="1"/>
    <col min="5" max="5" width="5.7265625" style="25" customWidth="1"/>
    <col min="6" max="6" width="6.54296875" style="25" bestFit="1" customWidth="1"/>
    <col min="7" max="7" width="7.7265625" style="25" customWidth="1"/>
    <col min="8" max="16384" width="16.7265625" style="25"/>
  </cols>
  <sheetData>
    <row r="1" spans="1:9" ht="19.5" x14ac:dyDescent="0.35">
      <c r="A1" s="70" t="s">
        <v>38</v>
      </c>
      <c r="B1" s="70"/>
      <c r="C1" s="70"/>
      <c r="D1" s="70"/>
      <c r="E1" s="70"/>
      <c r="F1" s="70"/>
      <c r="G1" s="70"/>
    </row>
    <row r="2" spans="1:9" ht="19.149999999999999" customHeight="1" x14ac:dyDescent="0.35">
      <c r="A2" s="67" t="s">
        <v>13</v>
      </c>
      <c r="B2" s="67"/>
      <c r="C2" s="68" t="s">
        <v>103</v>
      </c>
      <c r="D2" s="68"/>
      <c r="E2" s="68"/>
      <c r="F2" s="68"/>
      <c r="G2" s="68"/>
    </row>
    <row r="3" spans="1:9" x14ac:dyDescent="0.35">
      <c r="A3" s="72" t="s">
        <v>0</v>
      </c>
      <c r="B3" s="73"/>
      <c r="C3" s="73"/>
      <c r="D3" s="73"/>
      <c r="E3" s="73"/>
      <c r="F3" s="73"/>
      <c r="G3" s="45">
        <v>1</v>
      </c>
      <c r="I3" s="35" t="s">
        <v>51</v>
      </c>
    </row>
    <row r="4" spans="1:9" x14ac:dyDescent="0.35">
      <c r="A4" s="28"/>
      <c r="B4" s="71" t="s">
        <v>85</v>
      </c>
      <c r="C4" s="71"/>
      <c r="D4" s="71"/>
      <c r="E4" s="71"/>
      <c r="F4" s="71"/>
      <c r="G4" s="45">
        <v>1</v>
      </c>
    </row>
    <row r="5" spans="1:9" x14ac:dyDescent="0.35">
      <c r="A5" s="28"/>
      <c r="B5" s="29"/>
      <c r="C5" s="68" t="s">
        <v>105</v>
      </c>
      <c r="D5" s="68"/>
      <c r="E5" s="68"/>
      <c r="F5" s="31">
        <v>1</v>
      </c>
      <c r="G5" s="32"/>
    </row>
    <row r="6" spans="1:9" x14ac:dyDescent="0.35">
      <c r="A6" s="28"/>
      <c r="B6" s="29"/>
      <c r="C6" s="29"/>
      <c r="D6" s="29" t="s">
        <v>1</v>
      </c>
      <c r="E6" s="31">
        <v>0.35</v>
      </c>
      <c r="F6" s="33"/>
      <c r="G6" s="32"/>
    </row>
    <row r="7" spans="1:9" x14ac:dyDescent="0.35">
      <c r="A7" s="28"/>
      <c r="B7" s="29"/>
      <c r="C7" s="29"/>
      <c r="D7" s="29" t="s">
        <v>2</v>
      </c>
      <c r="E7" s="31">
        <v>0.5</v>
      </c>
      <c r="F7" s="33"/>
      <c r="G7" s="32"/>
    </row>
    <row r="8" spans="1:9" x14ac:dyDescent="0.35">
      <c r="A8" s="28"/>
      <c r="B8" s="29"/>
      <c r="C8" s="29"/>
      <c r="D8" s="29" t="s">
        <v>3</v>
      </c>
      <c r="E8" s="31">
        <v>0.15</v>
      </c>
      <c r="F8" s="33"/>
      <c r="G8" s="32"/>
    </row>
    <row r="9" spans="1:9" hidden="1" x14ac:dyDescent="0.35">
      <c r="A9" s="28"/>
      <c r="B9" s="29"/>
      <c r="C9" s="69"/>
      <c r="D9" s="69"/>
      <c r="E9" s="69"/>
      <c r="F9" s="31"/>
      <c r="G9" s="32"/>
    </row>
    <row r="10" spans="1:9" hidden="1" x14ac:dyDescent="0.35">
      <c r="A10" s="28"/>
      <c r="B10" s="29"/>
      <c r="C10" s="29"/>
      <c r="D10" s="29" t="s">
        <v>1</v>
      </c>
      <c r="E10" s="31"/>
      <c r="F10" s="33"/>
      <c r="G10" s="32"/>
    </row>
    <row r="11" spans="1:9" hidden="1" x14ac:dyDescent="0.35">
      <c r="A11" s="28"/>
      <c r="B11" s="29"/>
      <c r="C11" s="29"/>
      <c r="D11" s="29" t="s">
        <v>2</v>
      </c>
      <c r="E11" s="31"/>
      <c r="F11" s="33"/>
      <c r="G11" s="32"/>
    </row>
    <row r="12" spans="1:9" hidden="1" x14ac:dyDescent="0.35">
      <c r="A12" s="28"/>
      <c r="B12" s="29"/>
      <c r="C12" s="29"/>
      <c r="D12" s="29" t="s">
        <v>3</v>
      </c>
      <c r="E12" s="31"/>
      <c r="F12" s="33"/>
      <c r="G12" s="32"/>
    </row>
    <row r="13" spans="1:9" hidden="1" x14ac:dyDescent="0.35">
      <c r="A13" s="28"/>
      <c r="B13" s="29"/>
      <c r="C13" s="69"/>
      <c r="D13" s="69"/>
      <c r="E13" s="69"/>
      <c r="F13" s="31"/>
      <c r="G13" s="32"/>
    </row>
    <row r="14" spans="1:9" hidden="1" x14ac:dyDescent="0.35">
      <c r="A14" s="28"/>
      <c r="B14" s="29"/>
      <c r="C14" s="29"/>
      <c r="D14" s="29" t="s">
        <v>1</v>
      </c>
      <c r="E14" s="31"/>
      <c r="F14" s="33"/>
      <c r="G14" s="32"/>
    </row>
    <row r="15" spans="1:9" hidden="1" x14ac:dyDescent="0.35">
      <c r="A15" s="28"/>
      <c r="B15" s="29"/>
      <c r="C15" s="29"/>
      <c r="D15" s="29" t="s">
        <v>2</v>
      </c>
      <c r="E15" s="31"/>
      <c r="F15" s="33"/>
      <c r="G15" s="32"/>
    </row>
    <row r="16" spans="1:9" hidden="1" x14ac:dyDescent="0.35">
      <c r="A16" s="28"/>
      <c r="B16" s="29"/>
      <c r="C16" s="29"/>
      <c r="D16" s="29" t="s">
        <v>3</v>
      </c>
      <c r="E16" s="31"/>
      <c r="F16" s="33"/>
      <c r="G16" s="32"/>
    </row>
    <row r="17" spans="1:9" hidden="1" x14ac:dyDescent="0.35">
      <c r="A17" s="66" t="s">
        <v>4</v>
      </c>
      <c r="B17" s="67"/>
      <c r="C17" s="67"/>
      <c r="D17" s="67"/>
      <c r="E17" s="67"/>
      <c r="F17" s="67"/>
      <c r="G17" s="46">
        <v>0</v>
      </c>
      <c r="I17" s="35" t="s">
        <v>45</v>
      </c>
    </row>
    <row r="18" spans="1:9" x14ac:dyDescent="0.35">
      <c r="A18" s="66" t="s">
        <v>5</v>
      </c>
      <c r="B18" s="67"/>
      <c r="C18" s="67"/>
      <c r="D18" s="67"/>
      <c r="E18" s="67"/>
      <c r="F18" s="67"/>
      <c r="G18" s="34">
        <f>SUM($G$3+$G17)</f>
        <v>1</v>
      </c>
    </row>
    <row r="19" spans="1:9" hidden="1" x14ac:dyDescent="0.35">
      <c r="A19" s="66" t="s">
        <v>9</v>
      </c>
      <c r="B19" s="67"/>
      <c r="C19" s="67"/>
      <c r="D19" s="67"/>
      <c r="E19" s="67"/>
      <c r="F19" s="67"/>
      <c r="G19" s="36">
        <v>0</v>
      </c>
      <c r="I19" s="35" t="s">
        <v>46</v>
      </c>
    </row>
    <row r="20" spans="1:9" x14ac:dyDescent="0.35">
      <c r="A20" s="75" t="s">
        <v>97</v>
      </c>
      <c r="B20" s="76"/>
      <c r="C20" s="76"/>
      <c r="D20" s="76"/>
      <c r="E20" s="77" t="s">
        <v>104</v>
      </c>
      <c r="F20" s="77"/>
      <c r="G20" s="78"/>
      <c r="I20" s="35" t="s">
        <v>47</v>
      </c>
    </row>
    <row r="21" spans="1:9" ht="19.5" x14ac:dyDescent="0.35">
      <c r="A21" s="70" t="s">
        <v>39</v>
      </c>
      <c r="B21" s="70"/>
      <c r="C21" s="70"/>
      <c r="D21" s="70"/>
      <c r="E21" s="70"/>
      <c r="F21" s="70"/>
      <c r="G21" s="70"/>
    </row>
    <row r="22" spans="1:9" ht="32.15" customHeight="1" x14ac:dyDescent="0.35">
      <c r="A22" s="51" t="s">
        <v>10</v>
      </c>
      <c r="B22" s="51"/>
      <c r="C22" s="51"/>
      <c r="D22" s="51"/>
      <c r="E22" s="51"/>
      <c r="F22" s="51"/>
      <c r="G22" s="51"/>
    </row>
    <row r="23" spans="1:9" ht="42" customHeight="1" x14ac:dyDescent="0.35">
      <c r="A23" s="51" t="s">
        <v>11</v>
      </c>
      <c r="B23" s="51"/>
      <c r="C23" s="51"/>
      <c r="D23" s="51"/>
      <c r="E23" s="51"/>
      <c r="F23" s="51"/>
      <c r="G23" s="51"/>
    </row>
    <row r="24" spans="1:9" ht="54" customHeight="1" x14ac:dyDescent="0.35">
      <c r="A24" s="51" t="s">
        <v>102</v>
      </c>
      <c r="B24" s="51"/>
      <c r="C24" s="51"/>
      <c r="D24" s="51"/>
      <c r="E24" s="51"/>
      <c r="F24" s="51"/>
      <c r="G24" s="51"/>
    </row>
    <row r="25" spans="1:9" ht="44.9" customHeight="1" x14ac:dyDescent="0.35">
      <c r="A25" s="51" t="s">
        <v>12</v>
      </c>
      <c r="B25" s="51"/>
      <c r="C25" s="51"/>
      <c r="D25" s="51"/>
      <c r="E25" s="51"/>
      <c r="F25" s="51"/>
      <c r="G25" s="51"/>
    </row>
    <row r="26" spans="1:9" ht="32.15" hidden="1" customHeight="1" x14ac:dyDescent="0.35">
      <c r="A26" s="51" t="s">
        <v>88</v>
      </c>
      <c r="B26" s="51"/>
      <c r="C26" s="51"/>
      <c r="D26" s="51"/>
      <c r="E26" s="51"/>
      <c r="F26" s="51"/>
      <c r="G26" s="51"/>
      <c r="I26" s="35" t="s">
        <v>48</v>
      </c>
    </row>
    <row r="27" spans="1:9" ht="54" hidden="1" customHeight="1" x14ac:dyDescent="0.35">
      <c r="A27" s="51" t="s">
        <v>100</v>
      </c>
      <c r="B27" s="51"/>
      <c r="C27" s="51"/>
      <c r="D27" s="51"/>
      <c r="E27" s="51"/>
      <c r="F27" s="51"/>
      <c r="G27" s="51"/>
      <c r="I27" s="35" t="s">
        <v>49</v>
      </c>
    </row>
    <row r="28" spans="1:9" ht="44.9" hidden="1" customHeight="1" x14ac:dyDescent="0.35">
      <c r="A28" s="51" t="s">
        <v>101</v>
      </c>
      <c r="B28" s="51"/>
      <c r="C28" s="51"/>
      <c r="D28" s="51"/>
      <c r="E28" s="51"/>
      <c r="F28" s="51"/>
      <c r="G28" s="51"/>
      <c r="I28" s="35" t="s">
        <v>48</v>
      </c>
    </row>
    <row r="29" spans="1:9" ht="32.15" hidden="1" customHeight="1" x14ac:dyDescent="0.35">
      <c r="A29" s="51" t="s">
        <v>89</v>
      </c>
      <c r="B29" s="51"/>
      <c r="C29" s="51"/>
      <c r="D29" s="51"/>
      <c r="E29" s="51"/>
      <c r="F29" s="51"/>
      <c r="G29" s="51"/>
      <c r="I29" s="35" t="s">
        <v>48</v>
      </c>
    </row>
    <row r="30" spans="1:9" ht="19.149999999999999" hidden="1" customHeight="1" x14ac:dyDescent="0.35">
      <c r="A30" s="74" t="s">
        <v>90</v>
      </c>
      <c r="B30" s="74"/>
      <c r="C30" s="74"/>
      <c r="D30" s="74"/>
      <c r="E30" s="74"/>
      <c r="F30" s="74"/>
      <c r="G30" s="74"/>
      <c r="I30" s="35" t="s">
        <v>48</v>
      </c>
    </row>
    <row r="31" spans="1:9" ht="57.4" hidden="1" customHeight="1" x14ac:dyDescent="0.35">
      <c r="A31" s="51" t="s">
        <v>91</v>
      </c>
      <c r="B31" s="51"/>
      <c r="C31" s="51"/>
      <c r="D31" s="51"/>
      <c r="E31" s="51"/>
      <c r="F31" s="51"/>
      <c r="G31" s="51"/>
      <c r="I31" s="35" t="s">
        <v>48</v>
      </c>
    </row>
    <row r="32" spans="1:9" ht="44.65" customHeight="1" x14ac:dyDescent="0.35">
      <c r="A32" s="51" t="s">
        <v>92</v>
      </c>
      <c r="B32" s="51"/>
      <c r="C32" s="51"/>
      <c r="D32" s="51"/>
      <c r="E32" s="51"/>
      <c r="F32" s="51"/>
      <c r="G32" s="51"/>
      <c r="I32" s="35" t="s">
        <v>50</v>
      </c>
    </row>
  </sheetData>
  <sheetProtection sheet="1" formatCells="0" formatColumns="0" formatRows="0"/>
  <mergeCells count="25">
    <mergeCell ref="A18:F18"/>
    <mergeCell ref="A22:G22"/>
    <mergeCell ref="A23:G23"/>
    <mergeCell ref="A19:F19"/>
    <mergeCell ref="A28:G28"/>
    <mergeCell ref="A20:D20"/>
    <mergeCell ref="E20:G20"/>
    <mergeCell ref="A21:G21"/>
    <mergeCell ref="A24:G24"/>
    <mergeCell ref="A32:G32"/>
    <mergeCell ref="A26:G26"/>
    <mergeCell ref="A25:G25"/>
    <mergeCell ref="A29:G29"/>
    <mergeCell ref="A30:G30"/>
    <mergeCell ref="A27:G27"/>
    <mergeCell ref="A31:G31"/>
    <mergeCell ref="A17:F17"/>
    <mergeCell ref="C5:E5"/>
    <mergeCell ref="C9:E9"/>
    <mergeCell ref="C13:E13"/>
    <mergeCell ref="A1:G1"/>
    <mergeCell ref="B4:F4"/>
    <mergeCell ref="A3:F3"/>
    <mergeCell ref="A2:B2"/>
    <mergeCell ref="C2:G2"/>
  </mergeCells>
  <conditionalFormatting sqref="C5:D5">
    <cfRule type="expression" dxfId="64" priority="14">
      <formula>NOT(SUM(E6:E8)=1)</formula>
    </cfRule>
  </conditionalFormatting>
  <conditionalFormatting sqref="C9:D9 C13:D13">
    <cfRule type="expression" dxfId="63" priority="13">
      <formula>NOT(SUM(E10:E12)=1)</formula>
    </cfRule>
  </conditionalFormatting>
  <conditionalFormatting sqref="G18">
    <cfRule type="expression" dxfId="62" priority="3">
      <formula>NOT(G18=1)</formula>
    </cfRule>
  </conditionalFormatting>
  <conditionalFormatting sqref="E5">
    <cfRule type="expression" dxfId="61" priority="22">
      <formula>NOT(SUM(#REF!)=1)</formula>
    </cfRule>
  </conditionalFormatting>
  <conditionalFormatting sqref="E9 E13">
    <cfRule type="expression" dxfId="60" priority="24">
      <formula>NOT(SUM(#REF!)=1)</formula>
    </cfRule>
  </conditionalFormatting>
  <conditionalFormatting sqref="C4">
    <cfRule type="expression" dxfId="59" priority="33">
      <formula>(#REF!+#REF!+#REF!+#REF!+#REF!+#REF!+#REF!+#REF!+#REF!+#REF!+#REF!)&gt;1</formula>
    </cfRule>
  </conditionalFormatting>
  <conditionalFormatting sqref="A3">
    <cfRule type="expression" dxfId="58" priority="34">
      <formula>NOT(#REF!+#REF!=1)</formula>
    </cfRule>
  </conditionalFormatting>
  <conditionalFormatting sqref="B3:F3">
    <cfRule type="expression" dxfId="57" priority="35">
      <formula>NOT(#REF!+G4=1)</formula>
    </cfRule>
  </conditionalFormatting>
  <conditionalFormatting sqref="B4">
    <cfRule type="expression" dxfId="56" priority="36">
      <formula>(F5+F9+F13+#REF!+#REF!+#REF!+#REF!+#REF!+#REF!+#REF!+#REF!)&gt;1</formula>
    </cfRule>
  </conditionalFormatting>
  <conditionalFormatting sqref="D4:F4">
    <cfRule type="expression" dxfId="55" priority="37">
      <formula>(G5+G9+G13+#REF!+#REF!+#REF!+#REF!+#REF!+#REF!+#REF!+#REF!)&gt;1</formula>
    </cfRule>
  </conditionalFormatting>
  <pageMargins left="0.70866141732283472" right="0.70866141732283472" top="1.1417322834645669" bottom="0.74803149606299213" header="0.31496062992125984" footer="0.31496062992125984"/>
  <pageSetup paperSize="9" scale="99" fitToHeight="0" orientation="portrait" r:id="rId1"/>
  <headerFooter scaleWithDoc="0">
    <oddHeader>&amp;L&amp;G
&amp;RPage &amp;P of &amp;N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pageSetUpPr fitToPage="1"/>
  </sheetPr>
  <dimension ref="A1:F18"/>
  <sheetViews>
    <sheetView zoomScaleNormal="100" workbookViewId="0">
      <selection activeCell="C5" sqref="C5:D5"/>
    </sheetView>
  </sheetViews>
  <sheetFormatPr defaultColWidth="9.08984375" defaultRowHeight="13.5" x14ac:dyDescent="0.35"/>
  <cols>
    <col min="1" max="3" width="5.7265625" style="25" customWidth="1"/>
    <col min="4" max="4" width="50.7265625" style="25" customWidth="1"/>
    <col min="5" max="5" width="16.6328125" style="25" customWidth="1"/>
    <col min="6" max="6" width="50.7265625" style="25" customWidth="1"/>
    <col min="7" max="16384" width="9.08984375" style="25"/>
  </cols>
  <sheetData>
    <row r="1" spans="1:6" x14ac:dyDescent="0.35">
      <c r="A1" s="72" t="s">
        <v>14</v>
      </c>
      <c r="B1" s="73"/>
      <c r="C1" s="73"/>
      <c r="D1" s="73"/>
      <c r="E1" s="79" t="s">
        <v>15</v>
      </c>
      <c r="F1" s="80"/>
    </row>
    <row r="2" spans="1:6" x14ac:dyDescent="0.35">
      <c r="A2" s="66" t="s">
        <v>13</v>
      </c>
      <c r="B2" s="67"/>
      <c r="C2" s="67"/>
      <c r="D2" s="67"/>
      <c r="E2" s="51" t="str">
        <f>Criteria!C2</f>
        <v xml:space="preserve">Match Danish company solutions to the Indonesian poultry sector </v>
      </c>
      <c r="F2" s="83"/>
    </row>
    <row r="3" spans="1:6" x14ac:dyDescent="0.35">
      <c r="A3" s="27"/>
      <c r="E3" s="21" t="s">
        <v>7</v>
      </c>
      <c r="F3" s="22" t="s">
        <v>41</v>
      </c>
    </row>
    <row r="4" spans="1:6" x14ac:dyDescent="0.35">
      <c r="A4" s="28"/>
      <c r="B4" s="71" t="str">
        <f>Criteria!B4</f>
        <v>Qualifications and Competence of Staff</v>
      </c>
      <c r="C4" s="71"/>
      <c r="D4" s="71"/>
      <c r="F4" s="26"/>
    </row>
    <row r="5" spans="1:6" x14ac:dyDescent="0.35">
      <c r="A5" s="28"/>
      <c r="B5" s="29"/>
      <c r="C5" s="71" t="str">
        <f>Criteria!C5</f>
        <v>Poultry commercial expert</v>
      </c>
      <c r="D5" s="71"/>
      <c r="F5" s="26"/>
    </row>
    <row r="6" spans="1:6" x14ac:dyDescent="0.35">
      <c r="A6" s="28"/>
      <c r="B6" s="29"/>
      <c r="C6" s="29"/>
      <c r="D6" s="29" t="str">
        <f>Criteria!D6</f>
        <v>General Qualifications</v>
      </c>
      <c r="E6" s="23"/>
      <c r="F6" s="24"/>
    </row>
    <row r="7" spans="1:6" x14ac:dyDescent="0.35">
      <c r="A7" s="28"/>
      <c r="B7" s="29"/>
      <c r="C7" s="29"/>
      <c r="D7" s="29" t="str">
        <f>Criteria!D7</f>
        <v>Adequacy for the Assignment</v>
      </c>
      <c r="E7" s="23"/>
      <c r="F7" s="24"/>
    </row>
    <row r="8" spans="1:6" x14ac:dyDescent="0.35">
      <c r="A8" s="28"/>
      <c r="B8" s="29"/>
      <c r="C8" s="29"/>
      <c r="D8" s="29" t="str">
        <f>Criteria!D8</f>
        <v>Experience in the Region and Language</v>
      </c>
      <c r="E8" s="23"/>
      <c r="F8" s="24"/>
    </row>
    <row r="9" spans="1:6" x14ac:dyDescent="0.35">
      <c r="A9" s="28"/>
      <c r="B9" s="29"/>
      <c r="C9" s="71">
        <f>Criteria!C9</f>
        <v>0</v>
      </c>
      <c r="D9" s="71"/>
      <c r="F9" s="26"/>
    </row>
    <row r="10" spans="1:6" x14ac:dyDescent="0.35">
      <c r="A10" s="28"/>
      <c r="B10" s="29"/>
      <c r="C10" s="29"/>
      <c r="D10" s="29" t="str">
        <f>Criteria!D10</f>
        <v>General Qualifications</v>
      </c>
      <c r="E10" s="23"/>
      <c r="F10" s="24"/>
    </row>
    <row r="11" spans="1:6" x14ac:dyDescent="0.35">
      <c r="A11" s="28"/>
      <c r="B11" s="29"/>
      <c r="C11" s="29"/>
      <c r="D11" s="29" t="str">
        <f>Criteria!D11</f>
        <v>Adequacy for the Assignment</v>
      </c>
      <c r="E11" s="23"/>
      <c r="F11" s="24"/>
    </row>
    <row r="12" spans="1:6" x14ac:dyDescent="0.35">
      <c r="A12" s="28"/>
      <c r="B12" s="29"/>
      <c r="C12" s="29"/>
      <c r="D12" s="29" t="str">
        <f>Criteria!D12</f>
        <v>Experience in the Region and Language</v>
      </c>
      <c r="E12" s="23"/>
      <c r="F12" s="24"/>
    </row>
    <row r="13" spans="1:6" x14ac:dyDescent="0.35">
      <c r="A13" s="28"/>
      <c r="B13" s="29"/>
      <c r="C13" s="71">
        <f>Criteria!C13</f>
        <v>0</v>
      </c>
      <c r="D13" s="71"/>
      <c r="F13" s="26"/>
    </row>
    <row r="14" spans="1:6" x14ac:dyDescent="0.35">
      <c r="A14" s="28"/>
      <c r="B14" s="29"/>
      <c r="C14" s="29"/>
      <c r="D14" s="29" t="str">
        <f>Criteria!D14</f>
        <v>General Qualifications</v>
      </c>
      <c r="E14" s="23"/>
      <c r="F14" s="24"/>
    </row>
    <row r="15" spans="1:6" x14ac:dyDescent="0.35">
      <c r="A15" s="28"/>
      <c r="B15" s="29"/>
      <c r="C15" s="29"/>
      <c r="D15" s="29" t="str">
        <f>Criteria!D15</f>
        <v>Adequacy for the Assignment</v>
      </c>
      <c r="E15" s="23"/>
      <c r="F15" s="24"/>
    </row>
    <row r="16" spans="1:6" x14ac:dyDescent="0.35">
      <c r="A16" s="28"/>
      <c r="B16" s="29"/>
      <c r="C16" s="29"/>
      <c r="D16" s="29" t="str">
        <f>Criteria!D16</f>
        <v>Experience in the Region and Language</v>
      </c>
      <c r="E16" s="23"/>
      <c r="F16" s="24"/>
    </row>
    <row r="17" spans="1:6" x14ac:dyDescent="0.35">
      <c r="A17" s="27"/>
      <c r="F17" s="30"/>
    </row>
    <row r="18" spans="1:6" x14ac:dyDescent="0.35">
      <c r="A18" s="81" t="s">
        <v>8</v>
      </c>
      <c r="B18" s="82"/>
      <c r="C18" s="82"/>
      <c r="D18" s="82"/>
      <c r="E18" s="47"/>
      <c r="F18" s="49"/>
    </row>
  </sheetData>
  <sheetProtection sheet="1" formatCells="0" formatColumns="0" formatRows="0"/>
  <mergeCells count="9">
    <mergeCell ref="E1:F1"/>
    <mergeCell ref="A18:D18"/>
    <mergeCell ref="A1:D1"/>
    <mergeCell ref="A2:D2"/>
    <mergeCell ref="E2:F2"/>
    <mergeCell ref="B4:D4"/>
    <mergeCell ref="C5:D5"/>
    <mergeCell ref="C9:D9"/>
    <mergeCell ref="C13:D13"/>
  </mergeCells>
  <conditionalFormatting sqref="D6">
    <cfRule type="expression" dxfId="54" priority="15">
      <formula>AND(NOT(ISBLANK(E6)),ISBLANK(F6))</formula>
    </cfRule>
  </conditionalFormatting>
  <conditionalFormatting sqref="D7">
    <cfRule type="expression" dxfId="53" priority="14">
      <formula>AND(NOT(ISBLANK(E7)),ISBLANK(F7))</formula>
    </cfRule>
  </conditionalFormatting>
  <conditionalFormatting sqref="D8">
    <cfRule type="expression" dxfId="52" priority="13">
      <formula>AND(NOT(ISBLANK(E8)),ISBLANK(F8))</formula>
    </cfRule>
  </conditionalFormatting>
  <conditionalFormatting sqref="D10">
    <cfRule type="expression" dxfId="51" priority="12">
      <formula>AND(NOT(ISBLANK(E10)),ISBLANK(F10))</formula>
    </cfRule>
  </conditionalFormatting>
  <conditionalFormatting sqref="D11">
    <cfRule type="expression" dxfId="50" priority="11">
      <formula>AND(NOT(ISBLANK(E11)),ISBLANK(F11))</formula>
    </cfRule>
  </conditionalFormatting>
  <conditionalFormatting sqref="D12">
    <cfRule type="expression" dxfId="49" priority="10">
      <formula>AND(NOT(ISBLANK(E12)),ISBLANK(F12))</formula>
    </cfRule>
  </conditionalFormatting>
  <conditionalFormatting sqref="D14">
    <cfRule type="expression" dxfId="48" priority="9">
      <formula>AND(NOT(ISBLANK(E14)),ISBLANK(F14))</formula>
    </cfRule>
  </conditionalFormatting>
  <conditionalFormatting sqref="D15">
    <cfRule type="expression" dxfId="47" priority="8">
      <formula>AND(NOT(ISBLANK(E15)),ISBLANK(F15))</formula>
    </cfRule>
  </conditionalFormatting>
  <conditionalFormatting sqref="D16">
    <cfRule type="expression" dxfId="46" priority="7">
      <formula>AND(NOT(ISBLANK(E16)),ISBLANK(F16))</formula>
    </cfRule>
  </conditionalFormatting>
  <pageMargins left="0.70866141732283472" right="0.70866141732283472" top="1.1417322834645669" bottom="0.74803149606299213" header="0.31496062992125984" footer="0.31496062992125984"/>
  <pageSetup paperSize="9" scale="97" fitToHeight="0" orientation="landscape" r:id="rId1"/>
  <headerFooter>
    <oddHeader>&amp;L&amp;G&amp;R&amp;"Verdana,Normal"&amp;10Page &amp;P of &amp;N</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Normal="100" workbookViewId="0">
      <selection activeCell="F19" sqref="F19"/>
    </sheetView>
  </sheetViews>
  <sheetFormatPr defaultColWidth="9.08984375" defaultRowHeight="13.5" x14ac:dyDescent="0.35"/>
  <cols>
    <col min="1" max="3" width="5.7265625" style="25" customWidth="1"/>
    <col min="4" max="4" width="50.7265625" style="25" customWidth="1"/>
    <col min="5" max="5" width="15.7265625" style="25" customWidth="1"/>
    <col min="6" max="6" width="50.7265625" style="25" customWidth="1"/>
    <col min="7" max="16384" width="9.08984375" style="25"/>
  </cols>
  <sheetData>
    <row r="1" spans="1:6" x14ac:dyDescent="0.35">
      <c r="A1" s="72" t="s">
        <v>14</v>
      </c>
      <c r="B1" s="73"/>
      <c r="C1" s="73"/>
      <c r="D1" s="73"/>
      <c r="E1" s="79" t="s">
        <v>16</v>
      </c>
      <c r="F1" s="80"/>
    </row>
    <row r="2" spans="1:6" x14ac:dyDescent="0.35">
      <c r="A2" s="66" t="s">
        <v>13</v>
      </c>
      <c r="B2" s="67"/>
      <c r="C2" s="67"/>
      <c r="D2" s="67"/>
      <c r="E2" s="51" t="str">
        <f>Criteria!C2</f>
        <v xml:space="preserve">Match Danish company solutions to the Indonesian poultry sector </v>
      </c>
      <c r="F2" s="83"/>
    </row>
    <row r="3" spans="1:6" x14ac:dyDescent="0.35">
      <c r="A3" s="27"/>
      <c r="E3" s="21" t="s">
        <v>7</v>
      </c>
      <c r="F3" s="22" t="s">
        <v>41</v>
      </c>
    </row>
    <row r="4" spans="1:6" x14ac:dyDescent="0.35">
      <c r="A4" s="28"/>
      <c r="B4" s="71" t="e">
        <f>Criteria!#REF!</f>
        <v>#REF!</v>
      </c>
      <c r="C4" s="71"/>
      <c r="D4" s="71"/>
      <c r="E4" s="39"/>
      <c r="F4" s="40"/>
    </row>
    <row r="5" spans="1:6" x14ac:dyDescent="0.35">
      <c r="A5" s="28"/>
      <c r="B5" s="71" t="str">
        <f>Criteria!B4</f>
        <v>Qualifications and Competence of Staff</v>
      </c>
      <c r="C5" s="71"/>
      <c r="D5" s="71"/>
      <c r="F5" s="26"/>
    </row>
    <row r="6" spans="1:6" x14ac:dyDescent="0.35">
      <c r="A6" s="28"/>
      <c r="B6" s="29"/>
      <c r="C6" s="71" t="str">
        <f>Criteria!C5</f>
        <v>Poultry commercial expert</v>
      </c>
      <c r="D6" s="71"/>
      <c r="F6" s="26"/>
    </row>
    <row r="7" spans="1:6" x14ac:dyDescent="0.35">
      <c r="A7" s="28"/>
      <c r="B7" s="29"/>
      <c r="C7" s="29"/>
      <c r="D7" s="29" t="str">
        <f>Criteria!D6</f>
        <v>General Qualifications</v>
      </c>
      <c r="E7" s="23"/>
      <c r="F7" s="24"/>
    </row>
    <row r="8" spans="1:6" x14ac:dyDescent="0.35">
      <c r="A8" s="28"/>
      <c r="B8" s="29"/>
      <c r="C8" s="29"/>
      <c r="D8" s="29" t="str">
        <f>Criteria!D7</f>
        <v>Adequacy for the Assignment</v>
      </c>
      <c r="E8" s="23"/>
      <c r="F8" s="24"/>
    </row>
    <row r="9" spans="1:6" x14ac:dyDescent="0.35">
      <c r="A9" s="28"/>
      <c r="B9" s="29"/>
      <c r="C9" s="29"/>
      <c r="D9" s="29" t="str">
        <f>Criteria!D8</f>
        <v>Experience in the Region and Language</v>
      </c>
      <c r="E9" s="23"/>
      <c r="F9" s="24"/>
    </row>
    <row r="10" spans="1:6" x14ac:dyDescent="0.35">
      <c r="A10" s="28"/>
      <c r="B10" s="29"/>
      <c r="C10" s="71">
        <f>Criteria!C9</f>
        <v>0</v>
      </c>
      <c r="D10" s="71"/>
      <c r="F10" s="26"/>
    </row>
    <row r="11" spans="1:6" x14ac:dyDescent="0.35">
      <c r="A11" s="28"/>
      <c r="B11" s="29"/>
      <c r="C11" s="29"/>
      <c r="D11" s="29" t="str">
        <f>Criteria!D10</f>
        <v>General Qualifications</v>
      </c>
      <c r="E11" s="23"/>
      <c r="F11" s="24"/>
    </row>
    <row r="12" spans="1:6" x14ac:dyDescent="0.35">
      <c r="A12" s="28"/>
      <c r="B12" s="29"/>
      <c r="C12" s="29"/>
      <c r="D12" s="29" t="str">
        <f>Criteria!D11</f>
        <v>Adequacy for the Assignment</v>
      </c>
      <c r="E12" s="23"/>
      <c r="F12" s="24"/>
    </row>
    <row r="13" spans="1:6" x14ac:dyDescent="0.35">
      <c r="A13" s="28"/>
      <c r="B13" s="29"/>
      <c r="C13" s="29"/>
      <c r="D13" s="29" t="str">
        <f>Criteria!D12</f>
        <v>Experience in the Region and Language</v>
      </c>
      <c r="E13" s="23"/>
      <c r="F13" s="24"/>
    </row>
    <row r="14" spans="1:6" x14ac:dyDescent="0.35">
      <c r="A14" s="28"/>
      <c r="B14" s="29"/>
      <c r="C14" s="71">
        <f>Criteria!C13</f>
        <v>0</v>
      </c>
      <c r="D14" s="71"/>
      <c r="F14" s="26"/>
    </row>
    <row r="15" spans="1:6" x14ac:dyDescent="0.35">
      <c r="A15" s="28"/>
      <c r="B15" s="29"/>
      <c r="C15" s="29"/>
      <c r="D15" s="29" t="str">
        <f>Criteria!D14</f>
        <v>General Qualifications</v>
      </c>
      <c r="E15" s="23"/>
      <c r="F15" s="24"/>
    </row>
    <row r="16" spans="1:6" x14ac:dyDescent="0.35">
      <c r="A16" s="28"/>
      <c r="B16" s="29"/>
      <c r="C16" s="29"/>
      <c r="D16" s="29" t="str">
        <f>Criteria!D15</f>
        <v>Adequacy for the Assignment</v>
      </c>
      <c r="E16" s="23"/>
      <c r="F16" s="24"/>
    </row>
    <row r="17" spans="1:6" x14ac:dyDescent="0.35">
      <c r="A17" s="28"/>
      <c r="B17" s="29"/>
      <c r="C17" s="29"/>
      <c r="D17" s="29" t="str">
        <f>Criteria!D16</f>
        <v>Experience in the Region and Language</v>
      </c>
      <c r="E17" s="23"/>
      <c r="F17" s="24"/>
    </row>
    <row r="18" spans="1:6" x14ac:dyDescent="0.35">
      <c r="A18" s="27"/>
      <c r="F18" s="30"/>
    </row>
    <row r="19" spans="1:6" x14ac:dyDescent="0.35">
      <c r="A19" s="81" t="s">
        <v>8</v>
      </c>
      <c r="B19" s="82"/>
      <c r="C19" s="82"/>
      <c r="D19" s="82"/>
      <c r="E19" s="47"/>
      <c r="F19" s="49"/>
    </row>
  </sheetData>
  <sheetProtection sheet="1" objects="1" scenarios="1" formatCells="0" formatColumns="0" formatRows="0"/>
  <mergeCells count="10">
    <mergeCell ref="A1:D1"/>
    <mergeCell ref="E1:F1"/>
    <mergeCell ref="A2:D2"/>
    <mergeCell ref="E2:F2"/>
    <mergeCell ref="A19:D19"/>
    <mergeCell ref="B4:D4"/>
    <mergeCell ref="B5:D5"/>
    <mergeCell ref="C6:D6"/>
    <mergeCell ref="C10:D10"/>
    <mergeCell ref="C14:D14"/>
  </mergeCells>
  <conditionalFormatting sqref="B4:D4">
    <cfRule type="expression" dxfId="45" priority="16">
      <formula>AND(NOT(ISBLANK(E4)),ISBLANK(F4))</formula>
    </cfRule>
  </conditionalFormatting>
  <conditionalFormatting sqref="D7">
    <cfRule type="expression" dxfId="44" priority="15">
      <formula>AND(NOT(ISBLANK(E7)),ISBLANK(F7))</formula>
    </cfRule>
  </conditionalFormatting>
  <conditionalFormatting sqref="D8">
    <cfRule type="expression" dxfId="43" priority="14">
      <formula>AND(NOT(ISBLANK(E8)),ISBLANK(F8))</formula>
    </cfRule>
  </conditionalFormatting>
  <conditionalFormatting sqref="D9">
    <cfRule type="expression" dxfId="42" priority="13">
      <formula>AND(NOT(ISBLANK(E9)),ISBLANK(F9))</formula>
    </cfRule>
  </conditionalFormatting>
  <conditionalFormatting sqref="D11">
    <cfRule type="expression" dxfId="41" priority="12">
      <formula>AND(NOT(ISBLANK(E11)),ISBLANK(F11))</formula>
    </cfRule>
  </conditionalFormatting>
  <conditionalFormatting sqref="D12">
    <cfRule type="expression" dxfId="40" priority="11">
      <formula>AND(NOT(ISBLANK(E12)),ISBLANK(F12))</formula>
    </cfRule>
  </conditionalFormatting>
  <conditionalFormatting sqref="D13">
    <cfRule type="expression" dxfId="39" priority="10">
      <formula>AND(NOT(ISBLANK(E13)),ISBLANK(F13))</formula>
    </cfRule>
  </conditionalFormatting>
  <conditionalFormatting sqref="D15">
    <cfRule type="expression" dxfId="38" priority="9">
      <formula>AND(NOT(ISBLANK(E15)),ISBLANK(F15))</formula>
    </cfRule>
  </conditionalFormatting>
  <conditionalFormatting sqref="D16">
    <cfRule type="expression" dxfId="37" priority="8">
      <formula>AND(NOT(ISBLANK(E16)),ISBLANK(F16))</formula>
    </cfRule>
  </conditionalFormatting>
  <conditionalFormatting sqref="D17">
    <cfRule type="expression" dxfId="36" priority="7">
      <formula>AND(NOT(ISBLANK(E17)),ISBLANK(F17))</formula>
    </cfRule>
  </conditionalFormatting>
  <pageMargins left="0.70866141732283472" right="0.70866141732283472" top="1.1417322834645669" bottom="0.74803149606299213" header="0.31496062992125984" footer="0.31496062992125984"/>
  <pageSetup paperSize="9" scale="97" fitToHeight="0" orientation="landscape" r:id="rId1"/>
  <headerFooter>
    <oddHeader>&amp;L&amp;G&amp;R&amp;"Verdana,Normal"&amp;10Page &amp;P of &amp;N</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election sqref="A1:D1"/>
    </sheetView>
  </sheetViews>
  <sheetFormatPr defaultColWidth="9.08984375" defaultRowHeight="13.5" x14ac:dyDescent="0.35"/>
  <cols>
    <col min="1" max="3" width="5.7265625" style="25" customWidth="1"/>
    <col min="4" max="4" width="50.7265625" style="25" customWidth="1"/>
    <col min="5" max="5" width="15.7265625" style="25" customWidth="1"/>
    <col min="6" max="6" width="50.7265625" style="25" customWidth="1"/>
    <col min="7" max="16384" width="9.08984375" style="25"/>
  </cols>
  <sheetData>
    <row r="1" spans="1:6" x14ac:dyDescent="0.35">
      <c r="A1" s="72" t="s">
        <v>14</v>
      </c>
      <c r="B1" s="73"/>
      <c r="C1" s="73"/>
      <c r="D1" s="73"/>
      <c r="E1" s="79" t="s">
        <v>17</v>
      </c>
      <c r="F1" s="80"/>
    </row>
    <row r="2" spans="1:6" x14ac:dyDescent="0.35">
      <c r="A2" s="66" t="s">
        <v>13</v>
      </c>
      <c r="B2" s="67"/>
      <c r="C2" s="67"/>
      <c r="D2" s="67"/>
      <c r="E2" s="51" t="str">
        <f>Criteria!C2</f>
        <v xml:space="preserve">Match Danish company solutions to the Indonesian poultry sector </v>
      </c>
      <c r="F2" s="83"/>
    </row>
    <row r="3" spans="1:6" x14ac:dyDescent="0.35">
      <c r="A3" s="27"/>
      <c r="E3" s="21" t="s">
        <v>7</v>
      </c>
      <c r="F3" s="22" t="s">
        <v>41</v>
      </c>
    </row>
    <row r="4" spans="1:6" x14ac:dyDescent="0.35">
      <c r="A4" s="28"/>
      <c r="B4" s="71" t="e">
        <f>Criteria!#REF!</f>
        <v>#REF!</v>
      </c>
      <c r="C4" s="71"/>
      <c r="D4" s="71"/>
      <c r="E4" s="39"/>
      <c r="F4" s="40"/>
    </row>
    <row r="5" spans="1:6" x14ac:dyDescent="0.35">
      <c r="A5" s="28"/>
      <c r="B5" s="71" t="str">
        <f>Criteria!B4</f>
        <v>Qualifications and Competence of Staff</v>
      </c>
      <c r="C5" s="71"/>
      <c r="D5" s="71"/>
      <c r="F5" s="26"/>
    </row>
    <row r="6" spans="1:6" x14ac:dyDescent="0.35">
      <c r="A6" s="28"/>
      <c r="B6" s="29"/>
      <c r="C6" s="71" t="str">
        <f>Criteria!C5</f>
        <v>Poultry commercial expert</v>
      </c>
      <c r="D6" s="71"/>
      <c r="F6" s="26"/>
    </row>
    <row r="7" spans="1:6" x14ac:dyDescent="0.35">
      <c r="A7" s="28"/>
      <c r="B7" s="29"/>
      <c r="C7" s="29"/>
      <c r="D7" s="29" t="str">
        <f>Criteria!D6</f>
        <v>General Qualifications</v>
      </c>
      <c r="E7" s="23"/>
      <c r="F7" s="24"/>
    </row>
    <row r="8" spans="1:6" x14ac:dyDescent="0.35">
      <c r="A8" s="28"/>
      <c r="B8" s="29"/>
      <c r="C8" s="29"/>
      <c r="D8" s="29" t="str">
        <f>Criteria!D7</f>
        <v>Adequacy for the Assignment</v>
      </c>
      <c r="E8" s="23"/>
      <c r="F8" s="24"/>
    </row>
    <row r="9" spans="1:6" x14ac:dyDescent="0.35">
      <c r="A9" s="28"/>
      <c r="B9" s="29"/>
      <c r="C9" s="29"/>
      <c r="D9" s="29" t="str">
        <f>Criteria!D8</f>
        <v>Experience in the Region and Language</v>
      </c>
      <c r="E9" s="23"/>
      <c r="F9" s="24"/>
    </row>
    <row r="10" spans="1:6" x14ac:dyDescent="0.35">
      <c r="A10" s="28"/>
      <c r="B10" s="29"/>
      <c r="C10" s="71">
        <f>Criteria!C9</f>
        <v>0</v>
      </c>
      <c r="D10" s="71"/>
      <c r="F10" s="26"/>
    </row>
    <row r="11" spans="1:6" x14ac:dyDescent="0.35">
      <c r="A11" s="28"/>
      <c r="B11" s="29"/>
      <c r="C11" s="29"/>
      <c r="D11" s="29" t="str">
        <f>Criteria!D10</f>
        <v>General Qualifications</v>
      </c>
      <c r="E11" s="23"/>
      <c r="F11" s="24"/>
    </row>
    <row r="12" spans="1:6" x14ac:dyDescent="0.35">
      <c r="A12" s="28"/>
      <c r="B12" s="29"/>
      <c r="C12" s="29"/>
      <c r="D12" s="29" t="str">
        <f>Criteria!D11</f>
        <v>Adequacy for the Assignment</v>
      </c>
      <c r="E12" s="23"/>
      <c r="F12" s="24"/>
    </row>
    <row r="13" spans="1:6" x14ac:dyDescent="0.35">
      <c r="A13" s="28"/>
      <c r="B13" s="29"/>
      <c r="C13" s="29"/>
      <c r="D13" s="29" t="str">
        <f>Criteria!D12</f>
        <v>Experience in the Region and Language</v>
      </c>
      <c r="E13" s="23"/>
      <c r="F13" s="24"/>
    </row>
    <row r="14" spans="1:6" x14ac:dyDescent="0.35">
      <c r="A14" s="28"/>
      <c r="B14" s="29"/>
      <c r="C14" s="71">
        <f>Criteria!C13</f>
        <v>0</v>
      </c>
      <c r="D14" s="71"/>
      <c r="F14" s="26"/>
    </row>
    <row r="15" spans="1:6" x14ac:dyDescent="0.35">
      <c r="A15" s="28"/>
      <c r="B15" s="29"/>
      <c r="C15" s="29"/>
      <c r="D15" s="29" t="str">
        <f>Criteria!D14</f>
        <v>General Qualifications</v>
      </c>
      <c r="E15" s="23"/>
      <c r="F15" s="24"/>
    </row>
    <row r="16" spans="1:6" x14ac:dyDescent="0.35">
      <c r="A16" s="28"/>
      <c r="B16" s="29"/>
      <c r="C16" s="29"/>
      <c r="D16" s="29" t="str">
        <f>Criteria!D15</f>
        <v>Adequacy for the Assignment</v>
      </c>
      <c r="E16" s="23"/>
      <c r="F16" s="24"/>
    </row>
    <row r="17" spans="1:6" x14ac:dyDescent="0.35">
      <c r="A17" s="28"/>
      <c r="B17" s="29"/>
      <c r="C17" s="29"/>
      <c r="D17" s="29" t="str">
        <f>Criteria!D16</f>
        <v>Experience in the Region and Language</v>
      </c>
      <c r="E17" s="23"/>
      <c r="F17" s="24"/>
    </row>
    <row r="18" spans="1:6" x14ac:dyDescent="0.35">
      <c r="A18" s="28"/>
      <c r="B18" s="29"/>
      <c r="C18" s="71" t="e">
        <f>Criteria!#REF!</f>
        <v>#REF!</v>
      </c>
      <c r="D18" s="71"/>
      <c r="F18" s="26"/>
    </row>
    <row r="19" spans="1:6" x14ac:dyDescent="0.35">
      <c r="A19" s="28"/>
      <c r="B19" s="29"/>
      <c r="C19" s="29"/>
      <c r="D19" s="29" t="e">
        <f>Criteria!#REF!</f>
        <v>#REF!</v>
      </c>
      <c r="E19" s="23"/>
      <c r="F19" s="24"/>
    </row>
    <row r="20" spans="1:6" x14ac:dyDescent="0.35">
      <c r="A20" s="28"/>
      <c r="B20" s="29"/>
      <c r="C20" s="29"/>
      <c r="D20" s="29" t="e">
        <f>Criteria!#REF!</f>
        <v>#REF!</v>
      </c>
      <c r="E20" s="23"/>
      <c r="F20" s="24"/>
    </row>
    <row r="21" spans="1:6" x14ac:dyDescent="0.35">
      <c r="A21" s="28"/>
      <c r="B21" s="29"/>
      <c r="C21" s="29"/>
      <c r="D21" s="29" t="e">
        <f>Criteria!#REF!</f>
        <v>#REF!</v>
      </c>
      <c r="E21" s="23"/>
      <c r="F21" s="24"/>
    </row>
    <row r="22" spans="1:6" x14ac:dyDescent="0.35">
      <c r="A22" s="28"/>
      <c r="B22" s="29"/>
      <c r="C22" s="71" t="e">
        <f>Criteria!#REF!</f>
        <v>#REF!</v>
      </c>
      <c r="D22" s="71"/>
      <c r="F22" s="26"/>
    </row>
    <row r="23" spans="1:6" x14ac:dyDescent="0.35">
      <c r="A23" s="28"/>
      <c r="B23" s="29"/>
      <c r="C23" s="29"/>
      <c r="D23" s="29" t="e">
        <f>Criteria!#REF!</f>
        <v>#REF!</v>
      </c>
      <c r="E23" s="23"/>
      <c r="F23" s="24"/>
    </row>
    <row r="24" spans="1:6" x14ac:dyDescent="0.35">
      <c r="A24" s="28"/>
      <c r="B24" s="29"/>
      <c r="C24" s="29"/>
      <c r="D24" s="29" t="e">
        <f>Criteria!#REF!</f>
        <v>#REF!</v>
      </c>
      <c r="E24" s="23"/>
      <c r="F24" s="24"/>
    </row>
    <row r="25" spans="1:6" x14ac:dyDescent="0.35">
      <c r="A25" s="28"/>
      <c r="B25" s="29"/>
      <c r="C25" s="29"/>
      <c r="D25" s="29" t="e">
        <f>Criteria!#REF!</f>
        <v>#REF!</v>
      </c>
      <c r="E25" s="23"/>
      <c r="F25" s="24"/>
    </row>
    <row r="26" spans="1:6" x14ac:dyDescent="0.35">
      <c r="A26" s="27"/>
      <c r="F26" s="30"/>
    </row>
    <row r="27" spans="1:6" x14ac:dyDescent="0.35">
      <c r="A27" s="81" t="s">
        <v>8</v>
      </c>
      <c r="B27" s="82"/>
      <c r="C27" s="82"/>
      <c r="D27" s="82"/>
      <c r="E27" s="84"/>
      <c r="F27" s="85"/>
    </row>
  </sheetData>
  <sheetProtection sheet="1" objects="1" scenarios="1" formatCells="0" formatColumns="0" formatRows="0"/>
  <mergeCells count="13">
    <mergeCell ref="A1:D1"/>
    <mergeCell ref="E1:F1"/>
    <mergeCell ref="A2:D2"/>
    <mergeCell ref="E2:F2"/>
    <mergeCell ref="A27:D27"/>
    <mergeCell ref="E27:F27"/>
    <mergeCell ref="B4:D4"/>
    <mergeCell ref="B5:D5"/>
    <mergeCell ref="C6:D6"/>
    <mergeCell ref="C10:D10"/>
    <mergeCell ref="C14:D14"/>
    <mergeCell ref="C18:D18"/>
    <mergeCell ref="C22:D22"/>
  </mergeCells>
  <conditionalFormatting sqref="B4:D4">
    <cfRule type="expression" dxfId="35" priority="16">
      <formula>AND(NOT(ISBLANK(E4)),ISBLANK(F4))</formula>
    </cfRule>
  </conditionalFormatting>
  <conditionalFormatting sqref="D7">
    <cfRule type="expression" dxfId="34" priority="15">
      <formula>AND(NOT(ISBLANK(E7)),ISBLANK(F7))</formula>
    </cfRule>
  </conditionalFormatting>
  <conditionalFormatting sqref="D8">
    <cfRule type="expression" dxfId="33" priority="14">
      <formula>AND(NOT(ISBLANK(E8)),ISBLANK(F8))</formula>
    </cfRule>
  </conditionalFormatting>
  <conditionalFormatting sqref="D9">
    <cfRule type="expression" dxfId="32" priority="13">
      <formula>AND(NOT(ISBLANK(E9)),ISBLANK(F9))</formula>
    </cfRule>
  </conditionalFormatting>
  <conditionalFormatting sqref="D11">
    <cfRule type="expression" dxfId="31" priority="12">
      <formula>AND(NOT(ISBLANK(E11)),ISBLANK(F11))</formula>
    </cfRule>
  </conditionalFormatting>
  <conditionalFormatting sqref="D12">
    <cfRule type="expression" dxfId="30" priority="11">
      <formula>AND(NOT(ISBLANK(E12)),ISBLANK(F12))</formula>
    </cfRule>
  </conditionalFormatting>
  <conditionalFormatting sqref="D13">
    <cfRule type="expression" dxfId="29" priority="10">
      <formula>AND(NOT(ISBLANK(E13)),ISBLANK(F13))</formula>
    </cfRule>
  </conditionalFormatting>
  <conditionalFormatting sqref="D15">
    <cfRule type="expression" dxfId="28" priority="9">
      <formula>AND(NOT(ISBLANK(E15)),ISBLANK(F15))</formula>
    </cfRule>
  </conditionalFormatting>
  <conditionalFormatting sqref="D16">
    <cfRule type="expression" dxfId="27" priority="8">
      <formula>AND(NOT(ISBLANK(E16)),ISBLANK(F16))</formula>
    </cfRule>
  </conditionalFormatting>
  <conditionalFormatting sqref="D17">
    <cfRule type="expression" dxfId="26" priority="7">
      <formula>AND(NOT(ISBLANK(E17)),ISBLANK(F17))</formula>
    </cfRule>
  </conditionalFormatting>
  <conditionalFormatting sqref="D19">
    <cfRule type="expression" dxfId="25" priority="6">
      <formula>AND(NOT(ISBLANK(E19)),ISBLANK(F19))</formula>
    </cfRule>
  </conditionalFormatting>
  <conditionalFormatting sqref="D20">
    <cfRule type="expression" dxfId="24" priority="5">
      <formula>AND(NOT(ISBLANK(E20)),ISBLANK(F20))</formula>
    </cfRule>
  </conditionalFormatting>
  <conditionalFormatting sqref="D21">
    <cfRule type="expression" dxfId="23" priority="4">
      <formula>AND(NOT(ISBLANK(E21)),ISBLANK(F21))</formula>
    </cfRule>
  </conditionalFormatting>
  <conditionalFormatting sqref="D23">
    <cfRule type="expression" dxfId="22" priority="3">
      <formula>AND(NOT(ISBLANK(E23)),ISBLANK(F23))</formula>
    </cfRule>
  </conditionalFormatting>
  <conditionalFormatting sqref="D24">
    <cfRule type="expression" dxfId="21" priority="2">
      <formula>AND(NOT(ISBLANK(E24)),ISBLANK(F24))</formula>
    </cfRule>
  </conditionalFormatting>
  <conditionalFormatting sqref="D25">
    <cfRule type="expression" dxfId="20" priority="1">
      <formula>AND(NOT(ISBLANK(E25)),ISBLANK(F25))</formula>
    </cfRule>
  </conditionalFormatting>
  <pageMargins left="0.70866141732283472" right="0.70866141732283472" top="1.1417322834645669" bottom="0.74803149606299213" header="0.31496062992125984" footer="0.31496062992125984"/>
  <pageSetup paperSize="9" scale="97" fitToHeight="0" orientation="landscape" r:id="rId1"/>
  <headerFooter>
    <oddHeader>&amp;L&amp;G&amp;R&amp;"Verdana,Normal"&amp;10Page &amp;P of &amp;N</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Normal="100" workbookViewId="0">
      <selection activeCell="E19" sqref="E19"/>
    </sheetView>
  </sheetViews>
  <sheetFormatPr defaultColWidth="9.08984375" defaultRowHeight="13.5" x14ac:dyDescent="0.35"/>
  <cols>
    <col min="1" max="3" width="5.7265625" style="25" customWidth="1"/>
    <col min="4" max="4" width="50.7265625" style="25" customWidth="1"/>
    <col min="5" max="5" width="15.7265625" style="25" customWidth="1"/>
    <col min="6" max="6" width="50.7265625" style="25" customWidth="1"/>
    <col min="7" max="16384" width="9.08984375" style="25"/>
  </cols>
  <sheetData>
    <row r="1" spans="1:6" x14ac:dyDescent="0.35">
      <c r="A1" s="72" t="s">
        <v>14</v>
      </c>
      <c r="B1" s="73"/>
      <c r="C1" s="73"/>
      <c r="D1" s="73"/>
      <c r="E1" s="79" t="s">
        <v>18</v>
      </c>
      <c r="F1" s="80"/>
    </row>
    <row r="2" spans="1:6" x14ac:dyDescent="0.35">
      <c r="A2" s="66" t="s">
        <v>13</v>
      </c>
      <c r="B2" s="67"/>
      <c r="C2" s="67"/>
      <c r="D2" s="67"/>
      <c r="E2" s="51" t="str">
        <f>Criteria!C2</f>
        <v xml:space="preserve">Match Danish company solutions to the Indonesian poultry sector </v>
      </c>
      <c r="F2" s="83"/>
    </row>
    <row r="3" spans="1:6" x14ac:dyDescent="0.35">
      <c r="A3" s="27"/>
      <c r="E3" s="21" t="s">
        <v>7</v>
      </c>
      <c r="F3" s="22" t="s">
        <v>41</v>
      </c>
    </row>
    <row r="4" spans="1:6" x14ac:dyDescent="0.35">
      <c r="A4" s="28"/>
      <c r="B4" s="71" t="e">
        <f>Criteria!#REF!</f>
        <v>#REF!</v>
      </c>
      <c r="C4" s="71"/>
      <c r="D4" s="71"/>
      <c r="E4" s="39"/>
      <c r="F4" s="40"/>
    </row>
    <row r="5" spans="1:6" x14ac:dyDescent="0.35">
      <c r="A5" s="28"/>
      <c r="B5" s="71" t="str">
        <f>Criteria!B4</f>
        <v>Qualifications and Competence of Staff</v>
      </c>
      <c r="C5" s="71"/>
      <c r="D5" s="71"/>
      <c r="F5" s="26"/>
    </row>
    <row r="6" spans="1:6" x14ac:dyDescent="0.35">
      <c r="A6" s="28"/>
      <c r="B6" s="29"/>
      <c r="C6" s="71" t="str">
        <f>Criteria!C5</f>
        <v>Poultry commercial expert</v>
      </c>
      <c r="D6" s="71"/>
      <c r="F6" s="26"/>
    </row>
    <row r="7" spans="1:6" x14ac:dyDescent="0.35">
      <c r="A7" s="28"/>
      <c r="B7" s="29"/>
      <c r="C7" s="29"/>
      <c r="D7" s="29" t="str">
        <f>Criteria!D6</f>
        <v>General Qualifications</v>
      </c>
      <c r="E7" s="23"/>
      <c r="F7" s="24"/>
    </row>
    <row r="8" spans="1:6" x14ac:dyDescent="0.35">
      <c r="A8" s="28"/>
      <c r="B8" s="29"/>
      <c r="C8" s="29"/>
      <c r="D8" s="29" t="str">
        <f>Criteria!D7</f>
        <v>Adequacy for the Assignment</v>
      </c>
      <c r="E8" s="23"/>
      <c r="F8" s="24"/>
    </row>
    <row r="9" spans="1:6" x14ac:dyDescent="0.35">
      <c r="A9" s="28"/>
      <c r="B9" s="29"/>
      <c r="C9" s="29"/>
      <c r="D9" s="29" t="str">
        <f>Criteria!D8</f>
        <v>Experience in the Region and Language</v>
      </c>
      <c r="E9" s="23"/>
      <c r="F9" s="24"/>
    </row>
    <row r="10" spans="1:6" x14ac:dyDescent="0.35">
      <c r="A10" s="28"/>
      <c r="B10" s="29"/>
      <c r="C10" s="71">
        <f>Criteria!C9</f>
        <v>0</v>
      </c>
      <c r="D10" s="71"/>
      <c r="F10" s="26"/>
    </row>
    <row r="11" spans="1:6" x14ac:dyDescent="0.35">
      <c r="A11" s="28"/>
      <c r="B11" s="29"/>
      <c r="C11" s="29"/>
      <c r="D11" s="29" t="str">
        <f>Criteria!D10</f>
        <v>General Qualifications</v>
      </c>
      <c r="E11" s="23"/>
      <c r="F11" s="24"/>
    </row>
    <row r="12" spans="1:6" x14ac:dyDescent="0.35">
      <c r="A12" s="28"/>
      <c r="B12" s="29"/>
      <c r="C12" s="29"/>
      <c r="D12" s="29" t="str">
        <f>Criteria!D11</f>
        <v>Adequacy for the Assignment</v>
      </c>
      <c r="E12" s="23"/>
      <c r="F12" s="24"/>
    </row>
    <row r="13" spans="1:6" x14ac:dyDescent="0.35">
      <c r="A13" s="28"/>
      <c r="B13" s="29"/>
      <c r="C13" s="29"/>
      <c r="D13" s="29" t="str">
        <f>Criteria!D12</f>
        <v>Experience in the Region and Language</v>
      </c>
      <c r="E13" s="23"/>
      <c r="F13" s="24"/>
    </row>
    <row r="14" spans="1:6" x14ac:dyDescent="0.35">
      <c r="A14" s="28"/>
      <c r="B14" s="29"/>
      <c r="C14" s="71">
        <f>Criteria!C13</f>
        <v>0</v>
      </c>
      <c r="D14" s="71"/>
      <c r="F14" s="26"/>
    </row>
    <row r="15" spans="1:6" x14ac:dyDescent="0.35">
      <c r="A15" s="28"/>
      <c r="B15" s="29"/>
      <c r="C15" s="29"/>
      <c r="D15" s="29" t="str">
        <f>Criteria!D14</f>
        <v>General Qualifications</v>
      </c>
      <c r="E15" s="23"/>
      <c r="F15" s="24"/>
    </row>
    <row r="16" spans="1:6" x14ac:dyDescent="0.35">
      <c r="A16" s="28"/>
      <c r="B16" s="29"/>
      <c r="C16" s="29"/>
      <c r="D16" s="29" t="str">
        <f>Criteria!D15</f>
        <v>Adequacy for the Assignment</v>
      </c>
      <c r="E16" s="23"/>
      <c r="F16" s="24"/>
    </row>
    <row r="17" spans="1:6" x14ac:dyDescent="0.35">
      <c r="A17" s="28"/>
      <c r="B17" s="29"/>
      <c r="C17" s="29"/>
      <c r="D17" s="29" t="str">
        <f>Criteria!D16</f>
        <v>Experience in the Region and Language</v>
      </c>
      <c r="E17" s="23"/>
      <c r="F17" s="24"/>
    </row>
    <row r="18" spans="1:6" x14ac:dyDescent="0.35">
      <c r="A18" s="27"/>
      <c r="F18" s="30"/>
    </row>
    <row r="19" spans="1:6" x14ac:dyDescent="0.35">
      <c r="A19" s="81" t="s">
        <v>8</v>
      </c>
      <c r="B19" s="82"/>
      <c r="C19" s="82"/>
      <c r="D19" s="82"/>
      <c r="E19" s="47"/>
      <c r="F19" s="49"/>
    </row>
  </sheetData>
  <sheetProtection sheet="1" objects="1" scenarios="1" formatCells="0" formatColumns="0" formatRows="0"/>
  <mergeCells count="10">
    <mergeCell ref="A1:D1"/>
    <mergeCell ref="E1:F1"/>
    <mergeCell ref="A2:D2"/>
    <mergeCell ref="E2:F2"/>
    <mergeCell ref="A19:D19"/>
    <mergeCell ref="B4:D4"/>
    <mergeCell ref="B5:D5"/>
    <mergeCell ref="C6:D6"/>
    <mergeCell ref="C10:D10"/>
    <mergeCell ref="C14:D14"/>
  </mergeCells>
  <conditionalFormatting sqref="B4:D4">
    <cfRule type="expression" dxfId="19" priority="16">
      <formula>AND(NOT(ISBLANK(E4)),ISBLANK(F4))</formula>
    </cfRule>
  </conditionalFormatting>
  <conditionalFormatting sqref="D7">
    <cfRule type="expression" dxfId="18" priority="15">
      <formula>AND(NOT(ISBLANK(E7)),ISBLANK(F7))</formula>
    </cfRule>
  </conditionalFormatting>
  <conditionalFormatting sqref="D8">
    <cfRule type="expression" dxfId="17" priority="14">
      <formula>AND(NOT(ISBLANK(E8)),ISBLANK(F8))</formula>
    </cfRule>
  </conditionalFormatting>
  <conditionalFormatting sqref="D9">
    <cfRule type="expression" dxfId="16" priority="13">
      <formula>AND(NOT(ISBLANK(E9)),ISBLANK(F9))</formula>
    </cfRule>
  </conditionalFormatting>
  <conditionalFormatting sqref="D11">
    <cfRule type="expression" dxfId="15" priority="12">
      <formula>AND(NOT(ISBLANK(E11)),ISBLANK(F11))</formula>
    </cfRule>
  </conditionalFormatting>
  <conditionalFormatting sqref="D12">
    <cfRule type="expression" dxfId="14" priority="11">
      <formula>AND(NOT(ISBLANK(E12)),ISBLANK(F12))</formula>
    </cfRule>
  </conditionalFormatting>
  <conditionalFormatting sqref="D13">
    <cfRule type="expression" dxfId="13" priority="10">
      <formula>AND(NOT(ISBLANK(E13)),ISBLANK(F13))</formula>
    </cfRule>
  </conditionalFormatting>
  <conditionalFormatting sqref="D15">
    <cfRule type="expression" dxfId="12" priority="9">
      <formula>AND(NOT(ISBLANK(E15)),ISBLANK(F15))</formula>
    </cfRule>
  </conditionalFormatting>
  <conditionalFormatting sqref="D16">
    <cfRule type="expression" dxfId="11" priority="8">
      <formula>AND(NOT(ISBLANK(E16)),ISBLANK(F16))</formula>
    </cfRule>
  </conditionalFormatting>
  <conditionalFormatting sqref="D17">
    <cfRule type="expression" dxfId="10" priority="7">
      <formula>AND(NOT(ISBLANK(E17)),ISBLANK(F17))</formula>
    </cfRule>
  </conditionalFormatting>
  <pageMargins left="0.70866141732283472" right="0.70866141732283472" top="1.1417322834645669" bottom="0.74803149606299213" header="0.31496062992125984" footer="0.31496062992125984"/>
  <pageSetup paperSize="9" scale="97" fitToHeight="0" orientation="landscape" r:id="rId1"/>
  <headerFooter>
    <oddHeader>&amp;L&amp;G&amp;R&amp;"Verdana,Normal"&amp;10Page &amp;P of &amp;N</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Normal="100" workbookViewId="0">
      <selection activeCell="F19" sqref="F19"/>
    </sheetView>
  </sheetViews>
  <sheetFormatPr defaultColWidth="9.08984375" defaultRowHeight="13.5" x14ac:dyDescent="0.35"/>
  <cols>
    <col min="1" max="3" width="5.7265625" style="25" customWidth="1"/>
    <col min="4" max="4" width="50.7265625" style="25" customWidth="1"/>
    <col min="5" max="5" width="15.7265625" style="25" customWidth="1"/>
    <col min="6" max="6" width="50.7265625" style="25" customWidth="1"/>
    <col min="7" max="16384" width="9.08984375" style="25"/>
  </cols>
  <sheetData>
    <row r="1" spans="1:6" x14ac:dyDescent="0.35">
      <c r="A1" s="72" t="s">
        <v>14</v>
      </c>
      <c r="B1" s="73"/>
      <c r="C1" s="73"/>
      <c r="D1" s="73"/>
      <c r="E1" s="79" t="s">
        <v>19</v>
      </c>
      <c r="F1" s="80"/>
    </row>
    <row r="2" spans="1:6" x14ac:dyDescent="0.35">
      <c r="A2" s="66" t="s">
        <v>13</v>
      </c>
      <c r="B2" s="67"/>
      <c r="C2" s="67"/>
      <c r="D2" s="67"/>
      <c r="E2" s="51" t="str">
        <f>Criteria!C2</f>
        <v xml:space="preserve">Match Danish company solutions to the Indonesian poultry sector </v>
      </c>
      <c r="F2" s="83"/>
    </row>
    <row r="3" spans="1:6" x14ac:dyDescent="0.35">
      <c r="A3" s="27"/>
      <c r="E3" s="21" t="s">
        <v>7</v>
      </c>
      <c r="F3" s="22" t="s">
        <v>41</v>
      </c>
    </row>
    <row r="4" spans="1:6" x14ac:dyDescent="0.35">
      <c r="A4" s="28"/>
      <c r="B4" s="71" t="e">
        <f>Criteria!#REF!</f>
        <v>#REF!</v>
      </c>
      <c r="C4" s="71"/>
      <c r="D4" s="71"/>
      <c r="E4" s="39"/>
      <c r="F4" s="40"/>
    </row>
    <row r="5" spans="1:6" x14ac:dyDescent="0.35">
      <c r="A5" s="28"/>
      <c r="B5" s="71" t="str">
        <f>Criteria!B4</f>
        <v>Qualifications and Competence of Staff</v>
      </c>
      <c r="C5" s="71"/>
      <c r="D5" s="71"/>
      <c r="F5" s="26"/>
    </row>
    <row r="6" spans="1:6" x14ac:dyDescent="0.35">
      <c r="A6" s="28"/>
      <c r="B6" s="29"/>
      <c r="C6" s="71" t="str">
        <f>Criteria!C5</f>
        <v>Poultry commercial expert</v>
      </c>
      <c r="D6" s="71"/>
      <c r="F6" s="26"/>
    </row>
    <row r="7" spans="1:6" x14ac:dyDescent="0.35">
      <c r="A7" s="28"/>
      <c r="B7" s="29"/>
      <c r="C7" s="29"/>
      <c r="D7" s="29" t="str">
        <f>Criteria!D6</f>
        <v>General Qualifications</v>
      </c>
      <c r="E7" s="23"/>
      <c r="F7" s="24"/>
    </row>
    <row r="8" spans="1:6" x14ac:dyDescent="0.35">
      <c r="A8" s="28"/>
      <c r="B8" s="29"/>
      <c r="C8" s="29"/>
      <c r="D8" s="29" t="str">
        <f>Criteria!D7</f>
        <v>Adequacy for the Assignment</v>
      </c>
      <c r="E8" s="23"/>
      <c r="F8" s="24"/>
    </row>
    <row r="9" spans="1:6" x14ac:dyDescent="0.35">
      <c r="A9" s="28"/>
      <c r="B9" s="29"/>
      <c r="C9" s="29"/>
      <c r="D9" s="29" t="str">
        <f>Criteria!D8</f>
        <v>Experience in the Region and Language</v>
      </c>
      <c r="E9" s="23"/>
      <c r="F9" s="24"/>
    </row>
    <row r="10" spans="1:6" x14ac:dyDescent="0.35">
      <c r="A10" s="28"/>
      <c r="B10" s="29"/>
      <c r="C10" s="71">
        <f>Criteria!C9</f>
        <v>0</v>
      </c>
      <c r="D10" s="71"/>
      <c r="F10" s="26"/>
    </row>
    <row r="11" spans="1:6" x14ac:dyDescent="0.35">
      <c r="A11" s="28"/>
      <c r="B11" s="29"/>
      <c r="C11" s="29"/>
      <c r="D11" s="29" t="str">
        <f>Criteria!D10</f>
        <v>General Qualifications</v>
      </c>
      <c r="E11" s="23"/>
      <c r="F11" s="24"/>
    </row>
    <row r="12" spans="1:6" x14ac:dyDescent="0.35">
      <c r="A12" s="28"/>
      <c r="B12" s="29"/>
      <c r="C12" s="29"/>
      <c r="D12" s="29" t="str">
        <f>Criteria!D11</f>
        <v>Adequacy for the Assignment</v>
      </c>
      <c r="E12" s="23"/>
      <c r="F12" s="24"/>
    </row>
    <row r="13" spans="1:6" x14ac:dyDescent="0.35">
      <c r="A13" s="28"/>
      <c r="B13" s="29"/>
      <c r="C13" s="29"/>
      <c r="D13" s="29" t="str">
        <f>Criteria!D12</f>
        <v>Experience in the Region and Language</v>
      </c>
      <c r="E13" s="23"/>
      <c r="F13" s="24"/>
    </row>
    <row r="14" spans="1:6" x14ac:dyDescent="0.35">
      <c r="A14" s="28"/>
      <c r="B14" s="29"/>
      <c r="C14" s="71">
        <f>Criteria!C13</f>
        <v>0</v>
      </c>
      <c r="D14" s="71"/>
      <c r="F14" s="26"/>
    </row>
    <row r="15" spans="1:6" x14ac:dyDescent="0.35">
      <c r="A15" s="28"/>
      <c r="B15" s="29"/>
      <c r="C15" s="29"/>
      <c r="D15" s="29" t="str">
        <f>Criteria!D14</f>
        <v>General Qualifications</v>
      </c>
      <c r="E15" s="23"/>
      <c r="F15" s="24"/>
    </row>
    <row r="16" spans="1:6" x14ac:dyDescent="0.35">
      <c r="A16" s="28"/>
      <c r="B16" s="29"/>
      <c r="C16" s="29"/>
      <c r="D16" s="29" t="str">
        <f>Criteria!D15</f>
        <v>Adequacy for the Assignment</v>
      </c>
      <c r="E16" s="23"/>
      <c r="F16" s="24"/>
    </row>
    <row r="17" spans="1:6" x14ac:dyDescent="0.35">
      <c r="A17" s="28"/>
      <c r="B17" s="29"/>
      <c r="C17" s="29"/>
      <c r="D17" s="29" t="str">
        <f>Criteria!D16</f>
        <v>Experience in the Region and Language</v>
      </c>
      <c r="E17" s="23"/>
      <c r="F17" s="24"/>
    </row>
    <row r="18" spans="1:6" x14ac:dyDescent="0.35">
      <c r="A18" s="27"/>
      <c r="F18" s="30"/>
    </row>
    <row r="19" spans="1:6" x14ac:dyDescent="0.35">
      <c r="A19" s="81" t="s">
        <v>8</v>
      </c>
      <c r="B19" s="82"/>
      <c r="C19" s="82"/>
      <c r="D19" s="82"/>
      <c r="E19" s="48"/>
      <c r="F19" s="50"/>
    </row>
  </sheetData>
  <sheetProtection sheet="1" objects="1" scenarios="1" formatCells="0" formatColumns="0" formatRows="0"/>
  <mergeCells count="10">
    <mergeCell ref="A1:D1"/>
    <mergeCell ref="E1:F1"/>
    <mergeCell ref="A2:D2"/>
    <mergeCell ref="E2:F2"/>
    <mergeCell ref="A19:D19"/>
    <mergeCell ref="B4:D4"/>
    <mergeCell ref="B5:D5"/>
    <mergeCell ref="C6:D6"/>
    <mergeCell ref="C10:D10"/>
    <mergeCell ref="C14:D14"/>
  </mergeCells>
  <conditionalFormatting sqref="B4:D4">
    <cfRule type="expression" dxfId="9" priority="16">
      <formula>AND(NOT(ISBLANK(E4)),ISBLANK(F4))</formula>
    </cfRule>
  </conditionalFormatting>
  <conditionalFormatting sqref="D7">
    <cfRule type="expression" dxfId="8" priority="15">
      <formula>AND(NOT(ISBLANK(E7)),ISBLANK(F7))</formula>
    </cfRule>
  </conditionalFormatting>
  <conditionalFormatting sqref="D8">
    <cfRule type="expression" dxfId="7" priority="14">
      <formula>AND(NOT(ISBLANK(E8)),ISBLANK(F8))</formula>
    </cfRule>
  </conditionalFormatting>
  <conditionalFormatting sqref="D9">
    <cfRule type="expression" dxfId="6" priority="13">
      <formula>AND(NOT(ISBLANK(E9)),ISBLANK(F9))</formula>
    </cfRule>
  </conditionalFormatting>
  <conditionalFormatting sqref="D11">
    <cfRule type="expression" dxfId="5" priority="12">
      <formula>AND(NOT(ISBLANK(E11)),ISBLANK(F11))</formula>
    </cfRule>
  </conditionalFormatting>
  <conditionalFormatting sqref="D12">
    <cfRule type="expression" dxfId="4" priority="11">
      <formula>AND(NOT(ISBLANK(E12)),ISBLANK(F12))</formula>
    </cfRule>
  </conditionalFormatting>
  <conditionalFormatting sqref="D13">
    <cfRule type="expression" dxfId="3" priority="10">
      <formula>AND(NOT(ISBLANK(E13)),ISBLANK(F13))</formula>
    </cfRule>
  </conditionalFormatting>
  <conditionalFormatting sqref="D15">
    <cfRule type="expression" dxfId="2" priority="9">
      <formula>AND(NOT(ISBLANK(E15)),ISBLANK(F15))</formula>
    </cfRule>
  </conditionalFormatting>
  <conditionalFormatting sqref="D16">
    <cfRule type="expression" dxfId="1" priority="8">
      <formula>AND(NOT(ISBLANK(E16)),ISBLANK(F16))</formula>
    </cfRule>
  </conditionalFormatting>
  <conditionalFormatting sqref="D17">
    <cfRule type="expression" dxfId="0" priority="7">
      <formula>AND(NOT(ISBLANK(E17)),ISBLANK(F17))</formula>
    </cfRule>
  </conditionalFormatting>
  <pageMargins left="0.70866141732283472" right="0.70866141732283472" top="1.1417322834645669" bottom="0.74803149606299213" header="0.31496062992125984" footer="0.31496062992125984"/>
  <pageSetup paperSize="9" scale="97" fitToHeight="0" orientation="landscape" r:id="rId1"/>
  <headerFooter>
    <oddHeader>&amp;L&amp;G&amp;R&amp;"Verdana,Normal"&amp;10Page &amp;P of &amp;N</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AF26"/>
  <sheetViews>
    <sheetView zoomScaleNormal="100" zoomScalePageLayoutView="50" workbookViewId="0">
      <selection activeCell="K34" sqref="K34"/>
    </sheetView>
  </sheetViews>
  <sheetFormatPr defaultColWidth="9.08984375" defaultRowHeight="13.5" x14ac:dyDescent="0.3"/>
  <cols>
    <col min="1" max="3" width="5.7265625" style="1" customWidth="1"/>
    <col min="4" max="7" width="9.08984375" style="1"/>
    <col min="8" max="8" width="14.81640625" style="1" customWidth="1"/>
    <col min="9" max="18" width="20.7265625" style="1" customWidth="1"/>
    <col min="19" max="32" width="12.7265625" style="1" customWidth="1"/>
    <col min="33" max="16384" width="9.08984375" style="1"/>
  </cols>
  <sheetData>
    <row r="1" spans="1:32" ht="19.5" customHeight="1" x14ac:dyDescent="0.35">
      <c r="A1" s="86" t="s">
        <v>6</v>
      </c>
      <c r="B1" s="86"/>
      <c r="C1" s="86"/>
      <c r="D1" s="86"/>
      <c r="E1" s="86"/>
    </row>
    <row r="2" spans="1:32" x14ac:dyDescent="0.3">
      <c r="A2" s="87" t="s">
        <v>13</v>
      </c>
      <c r="B2" s="87"/>
      <c r="C2" s="88" t="str">
        <f>Criteria!C2</f>
        <v xml:space="preserve">Match Danish company solutions to the Indonesian poultry sector </v>
      </c>
      <c r="D2" s="88"/>
      <c r="E2" s="88"/>
      <c r="F2" s="88"/>
      <c r="G2" s="88"/>
      <c r="H2" s="88"/>
    </row>
    <row r="3" spans="1:32" x14ac:dyDescent="0.3">
      <c r="A3" s="12"/>
      <c r="B3" s="13"/>
      <c r="C3" s="13"/>
      <c r="D3" s="13"/>
      <c r="E3" s="13"/>
      <c r="F3" s="13"/>
      <c r="G3" s="13"/>
      <c r="H3" s="14"/>
      <c r="I3" s="93" t="str">
        <f>Tenderer1!E1</f>
        <v>[tenderer1]</v>
      </c>
      <c r="J3" s="94"/>
      <c r="K3" s="93" t="str">
        <f>Tenderer2!E1</f>
        <v>[tenderer2]</v>
      </c>
      <c r="L3" s="94"/>
      <c r="M3" s="93" t="str">
        <f>Tenderer3!E1</f>
        <v>[tenderer3]</v>
      </c>
      <c r="N3" s="94"/>
      <c r="O3" s="93" t="str">
        <f>Tenderer4!E1</f>
        <v>[tenderer4]</v>
      </c>
      <c r="P3" s="94"/>
      <c r="Q3" s="93" t="str">
        <f>Tenderer5!E1</f>
        <v>[tenderer5]</v>
      </c>
      <c r="R3" s="94"/>
      <c r="S3" s="92"/>
      <c r="T3" s="92"/>
      <c r="U3" s="92"/>
      <c r="V3" s="92"/>
      <c r="W3" s="92"/>
      <c r="X3" s="92"/>
      <c r="Y3" s="92"/>
      <c r="Z3" s="92"/>
      <c r="AA3" s="92"/>
      <c r="AB3" s="92"/>
      <c r="AC3" s="92"/>
      <c r="AD3" s="92"/>
      <c r="AE3" s="92"/>
      <c r="AF3" s="92"/>
    </row>
    <row r="4" spans="1:32" x14ac:dyDescent="0.3">
      <c r="A4" s="3"/>
      <c r="H4" s="8"/>
      <c r="I4" s="18" t="s">
        <v>7</v>
      </c>
      <c r="J4" s="19" t="s">
        <v>20</v>
      </c>
      <c r="K4" s="18" t="s">
        <v>7</v>
      </c>
      <c r="L4" s="19" t="s">
        <v>20</v>
      </c>
      <c r="M4" s="18" t="s">
        <v>7</v>
      </c>
      <c r="N4" s="19" t="s">
        <v>20</v>
      </c>
      <c r="O4" s="18" t="s">
        <v>7</v>
      </c>
      <c r="P4" s="19" t="s">
        <v>20</v>
      </c>
      <c r="Q4" s="18" t="s">
        <v>7</v>
      </c>
      <c r="R4" s="19" t="s">
        <v>20</v>
      </c>
      <c r="S4" s="2"/>
      <c r="T4" s="2"/>
      <c r="U4" s="2"/>
      <c r="V4" s="2"/>
      <c r="W4" s="2"/>
      <c r="X4" s="2"/>
      <c r="Y4" s="2"/>
      <c r="Z4" s="2"/>
      <c r="AA4" s="2"/>
      <c r="AB4" s="2"/>
      <c r="AC4" s="2"/>
      <c r="AD4" s="2"/>
      <c r="AE4" s="2"/>
      <c r="AF4" s="2"/>
    </row>
    <row r="5" spans="1:32" x14ac:dyDescent="0.3">
      <c r="A5" s="89" t="str">
        <f>Criteria!A3</f>
        <v>Quality</v>
      </c>
      <c r="B5" s="90"/>
      <c r="C5" s="90"/>
      <c r="D5" s="90"/>
      <c r="E5" s="90"/>
      <c r="F5" s="90"/>
      <c r="G5" s="90"/>
      <c r="H5" s="91"/>
      <c r="I5" s="11"/>
      <c r="J5" s="41">
        <f>(J$6+J$7)</f>
        <v>0</v>
      </c>
      <c r="K5" s="11"/>
      <c r="L5" s="41">
        <f>($L$6+$L$7)</f>
        <v>0</v>
      </c>
      <c r="M5" s="11"/>
      <c r="N5" s="41">
        <f>($N$6+$N$7)</f>
        <v>0</v>
      </c>
      <c r="O5" s="11"/>
      <c r="P5" s="41">
        <f>($P$6+$P$7)</f>
        <v>0</v>
      </c>
      <c r="Q5" s="11"/>
      <c r="R5" s="41">
        <f>$R$6+$R$7</f>
        <v>0</v>
      </c>
    </row>
    <row r="6" spans="1:32" x14ac:dyDescent="0.3">
      <c r="A6" s="4"/>
      <c r="B6" s="95" t="str">
        <f>Criteria!B4</f>
        <v>Qualifications and Competence of Staff</v>
      </c>
      <c r="C6" s="95"/>
      <c r="D6" s="95"/>
      <c r="E6" s="95"/>
      <c r="F6" s="95"/>
      <c r="G6" s="95"/>
      <c r="H6" s="96"/>
      <c r="I6" s="6">
        <v>0</v>
      </c>
      <c r="J6" s="42">
        <f>I6*Criteria!G4</f>
        <v>0</v>
      </c>
      <c r="K6" s="6">
        <v>0</v>
      </c>
      <c r="L6" s="42">
        <f>(L7+L11+L15)*Criteria!G4</f>
        <v>0</v>
      </c>
      <c r="M6" s="6">
        <v>0</v>
      </c>
      <c r="N6" s="42">
        <f>(N7+N11+N15)*Criteria!G4</f>
        <v>0</v>
      </c>
      <c r="O6" s="6">
        <v>0</v>
      </c>
      <c r="P6" s="42">
        <f>(P7+P11+P15)*Criteria!G4</f>
        <v>0</v>
      </c>
      <c r="Q6" s="6">
        <v>0</v>
      </c>
      <c r="R6" s="42">
        <f>(R7+R11+R15)*Criteria!G4</f>
        <v>0</v>
      </c>
    </row>
    <row r="7" spans="1:32" x14ac:dyDescent="0.3">
      <c r="A7" s="4"/>
      <c r="B7" s="5"/>
      <c r="C7" s="95" t="str">
        <f>Criteria!C5</f>
        <v>Poultry commercial expert</v>
      </c>
      <c r="D7" s="95"/>
      <c r="E7" s="95"/>
      <c r="F7" s="95"/>
      <c r="G7" s="95"/>
      <c r="H7" s="96"/>
      <c r="I7" s="6"/>
      <c r="J7" s="42">
        <f>SUM(J8:J10)*Criteria!$F$5</f>
        <v>0</v>
      </c>
      <c r="K7" s="6"/>
      <c r="L7" s="42">
        <f>SUM(L8:L10)*Criteria!$F$5</f>
        <v>0</v>
      </c>
      <c r="M7" s="6"/>
      <c r="N7" s="42">
        <f>SUM(N8:N10)*Criteria!$F$5</f>
        <v>0</v>
      </c>
      <c r="O7" s="6"/>
      <c r="P7" s="42">
        <f>SUM(P8:P10)*Criteria!$F$5</f>
        <v>0</v>
      </c>
      <c r="Q7" s="6"/>
      <c r="R7" s="42">
        <f>SUM(R8:R10)*Criteria!$F$5</f>
        <v>0</v>
      </c>
    </row>
    <row r="8" spans="1:32" x14ac:dyDescent="0.3">
      <c r="A8" s="4"/>
      <c r="B8" s="5"/>
      <c r="C8" s="5"/>
      <c r="D8" s="95" t="str">
        <f>Criteria!D6</f>
        <v>General Qualifications</v>
      </c>
      <c r="E8" s="95"/>
      <c r="F8" s="95"/>
      <c r="G8" s="95"/>
      <c r="H8" s="96"/>
      <c r="I8" s="6">
        <f>Tenderer1!E6</f>
        <v>0</v>
      </c>
      <c r="J8" s="42">
        <f>I8*Criteria!$E6</f>
        <v>0</v>
      </c>
      <c r="K8" s="6">
        <f>Tenderer2!E7</f>
        <v>0</v>
      </c>
      <c r="L8" s="42">
        <f>K8*Criteria!$E6</f>
        <v>0</v>
      </c>
      <c r="M8" s="6">
        <f>Tenderer3!E7</f>
        <v>0</v>
      </c>
      <c r="N8" s="42">
        <f>M8*Criteria!$E6</f>
        <v>0</v>
      </c>
      <c r="O8" s="6">
        <f>Tenderer4!E7</f>
        <v>0</v>
      </c>
      <c r="P8" s="42">
        <f>O8*Criteria!$E6</f>
        <v>0</v>
      </c>
      <c r="Q8" s="6">
        <f>Tenderer5!E7</f>
        <v>0</v>
      </c>
      <c r="R8" s="42">
        <f>Q8*Criteria!$E6</f>
        <v>0</v>
      </c>
    </row>
    <row r="9" spans="1:32" x14ac:dyDescent="0.3">
      <c r="A9" s="4"/>
      <c r="B9" s="5"/>
      <c r="C9" s="5"/>
      <c r="D9" s="95" t="str">
        <f>Criteria!D7</f>
        <v>Adequacy for the Assignment</v>
      </c>
      <c r="E9" s="95"/>
      <c r="F9" s="95"/>
      <c r="G9" s="95"/>
      <c r="H9" s="96"/>
      <c r="I9" s="6">
        <f>Tenderer1!E7</f>
        <v>0</v>
      </c>
      <c r="J9" s="42">
        <f>I9*Criteria!$E7</f>
        <v>0</v>
      </c>
      <c r="K9" s="6">
        <f>Tenderer2!E8</f>
        <v>0</v>
      </c>
      <c r="L9" s="42">
        <f>K9*Criteria!$E7</f>
        <v>0</v>
      </c>
      <c r="M9" s="6">
        <f>Tenderer3!E8</f>
        <v>0</v>
      </c>
      <c r="N9" s="42">
        <f>M9*Criteria!$E7</f>
        <v>0</v>
      </c>
      <c r="O9" s="6">
        <f>Tenderer4!E8</f>
        <v>0</v>
      </c>
      <c r="P9" s="42">
        <f>O9*Criteria!$E7</f>
        <v>0</v>
      </c>
      <c r="Q9" s="6">
        <f>Tenderer5!E8</f>
        <v>0</v>
      </c>
      <c r="R9" s="42">
        <f>Q9*Criteria!$E7</f>
        <v>0</v>
      </c>
    </row>
    <row r="10" spans="1:32" x14ac:dyDescent="0.3">
      <c r="A10" s="4"/>
      <c r="B10" s="5"/>
      <c r="C10" s="5"/>
      <c r="D10" s="95" t="str">
        <f>Criteria!D8</f>
        <v>Experience in the Region and Language</v>
      </c>
      <c r="E10" s="95"/>
      <c r="F10" s="95"/>
      <c r="G10" s="95"/>
      <c r="H10" s="96"/>
      <c r="I10" s="6">
        <f>Tenderer1!E8</f>
        <v>0</v>
      </c>
      <c r="J10" s="42">
        <f>I10*Criteria!$E8</f>
        <v>0</v>
      </c>
      <c r="K10" s="6">
        <f>Tenderer2!E9</f>
        <v>0</v>
      </c>
      <c r="L10" s="42">
        <f>K10*Criteria!$E8</f>
        <v>0</v>
      </c>
      <c r="M10" s="6">
        <f>Tenderer3!E9</f>
        <v>0</v>
      </c>
      <c r="N10" s="42">
        <f>M10*Criteria!$E8</f>
        <v>0</v>
      </c>
      <c r="O10" s="6">
        <f>Tenderer4!E9</f>
        <v>0</v>
      </c>
      <c r="P10" s="42">
        <f>O10*Criteria!$E8</f>
        <v>0</v>
      </c>
      <c r="Q10" s="6">
        <f>Tenderer5!E9</f>
        <v>0</v>
      </c>
      <c r="R10" s="42">
        <f>Q10*Criteria!$E8</f>
        <v>0</v>
      </c>
    </row>
    <row r="11" spans="1:32" x14ac:dyDescent="0.3">
      <c r="A11" s="4"/>
      <c r="B11" s="5"/>
      <c r="C11" s="95">
        <f>Criteria!C9</f>
        <v>0</v>
      </c>
      <c r="D11" s="95"/>
      <c r="E11" s="95"/>
      <c r="F11" s="95"/>
      <c r="G11" s="95"/>
      <c r="H11" s="96"/>
      <c r="I11" s="6"/>
      <c r="J11" s="42">
        <f>SUM(J12:J14)*Criteria!$F$9</f>
        <v>0</v>
      </c>
      <c r="K11" s="6"/>
      <c r="L11" s="42">
        <f>SUM(L12:L14)*Criteria!$F$9</f>
        <v>0</v>
      </c>
      <c r="M11" s="6"/>
      <c r="N11" s="42">
        <f>SUM(N12:N14)*Criteria!$F$9</f>
        <v>0</v>
      </c>
      <c r="O11" s="6"/>
      <c r="P11" s="42">
        <f>SUM(P12:P14)*Criteria!$F$9</f>
        <v>0</v>
      </c>
      <c r="Q11" s="6"/>
      <c r="R11" s="42">
        <f>SUM(R12:R14)*Criteria!$F$9</f>
        <v>0</v>
      </c>
    </row>
    <row r="12" spans="1:32" x14ac:dyDescent="0.3">
      <c r="A12" s="4"/>
      <c r="B12" s="5"/>
      <c r="C12" s="5"/>
      <c r="D12" s="95" t="str">
        <f>Criteria!D10</f>
        <v>General Qualifications</v>
      </c>
      <c r="E12" s="95"/>
      <c r="F12" s="95"/>
      <c r="G12" s="95"/>
      <c r="H12" s="96"/>
      <c r="I12" s="6">
        <f>Tenderer1!E10</f>
        <v>0</v>
      </c>
      <c r="J12" s="42">
        <f>I12*Criteria!$E10</f>
        <v>0</v>
      </c>
      <c r="K12" s="6">
        <f>Tenderer2!E11</f>
        <v>0</v>
      </c>
      <c r="L12" s="42">
        <f>K12*Criteria!$E10</f>
        <v>0</v>
      </c>
      <c r="M12" s="6">
        <f>Tenderer3!E11</f>
        <v>0</v>
      </c>
      <c r="N12" s="42">
        <f>M12*Criteria!$E10</f>
        <v>0</v>
      </c>
      <c r="O12" s="6">
        <f>Tenderer4!E11</f>
        <v>0</v>
      </c>
      <c r="P12" s="42">
        <f>O12*Criteria!$E10</f>
        <v>0</v>
      </c>
      <c r="Q12" s="6">
        <f>Tenderer5!E11</f>
        <v>0</v>
      </c>
      <c r="R12" s="42">
        <f>Q12*Criteria!$E10</f>
        <v>0</v>
      </c>
    </row>
    <row r="13" spans="1:32" x14ac:dyDescent="0.3">
      <c r="A13" s="4"/>
      <c r="B13" s="5"/>
      <c r="C13" s="5"/>
      <c r="D13" s="95" t="str">
        <f>Criteria!D11</f>
        <v>Adequacy for the Assignment</v>
      </c>
      <c r="E13" s="95"/>
      <c r="F13" s="95"/>
      <c r="G13" s="95"/>
      <c r="H13" s="96"/>
      <c r="I13" s="6">
        <f>Tenderer1!E11</f>
        <v>0</v>
      </c>
      <c r="J13" s="42">
        <f>I13*Criteria!$E11</f>
        <v>0</v>
      </c>
      <c r="K13" s="6">
        <f>Tenderer2!E12</f>
        <v>0</v>
      </c>
      <c r="L13" s="42">
        <f>K13*Criteria!$E11</f>
        <v>0</v>
      </c>
      <c r="M13" s="6">
        <f>Tenderer3!E12</f>
        <v>0</v>
      </c>
      <c r="N13" s="42">
        <f>M13*Criteria!$E11</f>
        <v>0</v>
      </c>
      <c r="O13" s="6">
        <f>Tenderer4!E12</f>
        <v>0</v>
      </c>
      <c r="P13" s="42">
        <f>O13*Criteria!$E11</f>
        <v>0</v>
      </c>
      <c r="Q13" s="6">
        <f>Tenderer5!E12</f>
        <v>0</v>
      </c>
      <c r="R13" s="42">
        <f>Q13*Criteria!$E11</f>
        <v>0</v>
      </c>
    </row>
    <row r="14" spans="1:32" x14ac:dyDescent="0.3">
      <c r="A14" s="4"/>
      <c r="B14" s="5"/>
      <c r="C14" s="5"/>
      <c r="D14" s="95" t="str">
        <f>Criteria!D12</f>
        <v>Experience in the Region and Language</v>
      </c>
      <c r="E14" s="95"/>
      <c r="F14" s="95"/>
      <c r="G14" s="95"/>
      <c r="H14" s="96"/>
      <c r="I14" s="6">
        <f>Tenderer1!E12</f>
        <v>0</v>
      </c>
      <c r="J14" s="42">
        <f>I14*Criteria!$E12</f>
        <v>0</v>
      </c>
      <c r="K14" s="6">
        <f>Tenderer2!E13</f>
        <v>0</v>
      </c>
      <c r="L14" s="42">
        <f>K14*Criteria!$E12</f>
        <v>0</v>
      </c>
      <c r="M14" s="6">
        <f>Tenderer3!E13</f>
        <v>0</v>
      </c>
      <c r="N14" s="42">
        <f>M14*Criteria!$E12</f>
        <v>0</v>
      </c>
      <c r="O14" s="6">
        <f>Tenderer4!E13</f>
        <v>0</v>
      </c>
      <c r="P14" s="42">
        <f>O14*Criteria!$E12</f>
        <v>0</v>
      </c>
      <c r="Q14" s="6">
        <f>Tenderer5!E13</f>
        <v>0</v>
      </c>
      <c r="R14" s="42">
        <f>Q14*Criteria!$E12</f>
        <v>0</v>
      </c>
    </row>
    <row r="15" spans="1:32" x14ac:dyDescent="0.3">
      <c r="A15" s="4"/>
      <c r="B15" s="5"/>
      <c r="C15" s="5">
        <f>Criteria!C13</f>
        <v>0</v>
      </c>
      <c r="D15" s="5"/>
      <c r="E15" s="5"/>
      <c r="F15" s="5"/>
      <c r="G15" s="5"/>
      <c r="H15" s="9"/>
      <c r="I15" s="6"/>
      <c r="J15" s="42">
        <f>SUM(J16:J18)*Criteria!$F$13</f>
        <v>0</v>
      </c>
      <c r="K15" s="6"/>
      <c r="L15" s="42">
        <f>SUM(L16:L18)*Criteria!$F$13</f>
        <v>0</v>
      </c>
      <c r="M15" s="6"/>
      <c r="N15" s="42">
        <f>SUM(N16:N18)*Criteria!$F$13</f>
        <v>0</v>
      </c>
      <c r="O15" s="6"/>
      <c r="P15" s="42">
        <f>SUM(P16:P18)*Criteria!$F$13</f>
        <v>0</v>
      </c>
      <c r="Q15" s="6"/>
      <c r="R15" s="42">
        <f>SUM(R16:R18)*Criteria!$F$13</f>
        <v>0</v>
      </c>
    </row>
    <row r="16" spans="1:32" x14ac:dyDescent="0.3">
      <c r="A16" s="4"/>
      <c r="B16" s="5"/>
      <c r="C16" s="5"/>
      <c r="D16" s="5" t="str">
        <f>Criteria!D14</f>
        <v>General Qualifications</v>
      </c>
      <c r="E16" s="5"/>
      <c r="F16" s="5"/>
      <c r="G16" s="5"/>
      <c r="H16" s="9"/>
      <c r="I16" s="6">
        <f>Tenderer1!E14</f>
        <v>0</v>
      </c>
      <c r="J16" s="42">
        <f>I16*Criteria!$E14</f>
        <v>0</v>
      </c>
      <c r="K16" s="6">
        <f>Tenderer2!E15</f>
        <v>0</v>
      </c>
      <c r="L16" s="42">
        <f>K16*Criteria!$E14</f>
        <v>0</v>
      </c>
      <c r="M16" s="6">
        <f>Tenderer3!E15</f>
        <v>0</v>
      </c>
      <c r="N16" s="42">
        <f>M16*Criteria!$E14</f>
        <v>0</v>
      </c>
      <c r="O16" s="6">
        <f>Tenderer4!E15</f>
        <v>0</v>
      </c>
      <c r="P16" s="42">
        <f>O16*Criteria!$E14</f>
        <v>0</v>
      </c>
      <c r="Q16" s="6">
        <f>Tenderer5!E15</f>
        <v>0</v>
      </c>
      <c r="R16" s="42">
        <f>Q16*Criteria!$E14</f>
        <v>0</v>
      </c>
    </row>
    <row r="17" spans="1:20" x14ac:dyDescent="0.3">
      <c r="A17" s="4"/>
      <c r="B17" s="5"/>
      <c r="C17" s="5"/>
      <c r="D17" s="5" t="str">
        <f>Criteria!D15</f>
        <v>Adequacy for the Assignment</v>
      </c>
      <c r="E17" s="5"/>
      <c r="F17" s="5"/>
      <c r="G17" s="5"/>
      <c r="H17" s="9"/>
      <c r="I17" s="6">
        <f>Tenderer1!E15</f>
        <v>0</v>
      </c>
      <c r="J17" s="42">
        <f>I17*Criteria!$E15</f>
        <v>0</v>
      </c>
      <c r="K17" s="6">
        <f>Tenderer2!E16</f>
        <v>0</v>
      </c>
      <c r="L17" s="42">
        <f>K17*Criteria!$E15</f>
        <v>0</v>
      </c>
      <c r="M17" s="6">
        <f>Tenderer3!E16</f>
        <v>0</v>
      </c>
      <c r="N17" s="42">
        <f>M17*Criteria!$E15</f>
        <v>0</v>
      </c>
      <c r="O17" s="6">
        <f>Tenderer4!E16</f>
        <v>0</v>
      </c>
      <c r="P17" s="42">
        <f>O17*Criteria!$E15</f>
        <v>0</v>
      </c>
      <c r="Q17" s="6">
        <f>Tenderer5!E16</f>
        <v>0</v>
      </c>
      <c r="R17" s="42">
        <f>Q17*Criteria!$E15</f>
        <v>0</v>
      </c>
    </row>
    <row r="18" spans="1:20" x14ac:dyDescent="0.3">
      <c r="A18" s="4"/>
      <c r="B18" s="5"/>
      <c r="C18" s="5"/>
      <c r="D18" s="5" t="str">
        <f>Criteria!D16</f>
        <v>Experience in the Region and Language</v>
      </c>
      <c r="E18" s="5"/>
      <c r="F18" s="5"/>
      <c r="G18" s="5"/>
      <c r="H18" s="9"/>
      <c r="I18" s="6">
        <f>Tenderer1!E16</f>
        <v>0</v>
      </c>
      <c r="J18" s="42">
        <f>I18*Criteria!$E16</f>
        <v>0</v>
      </c>
      <c r="K18" s="6">
        <f>Tenderer2!E17</f>
        <v>0</v>
      </c>
      <c r="L18" s="42">
        <f>K18*Criteria!$E16</f>
        <v>0</v>
      </c>
      <c r="M18" s="6">
        <f>Tenderer3!E17</f>
        <v>0</v>
      </c>
      <c r="N18" s="42">
        <f>M18*Criteria!$E16</f>
        <v>0</v>
      </c>
      <c r="O18" s="6">
        <f>Tenderer4!E17</f>
        <v>0</v>
      </c>
      <c r="P18" s="42">
        <f>O18*Criteria!$E16</f>
        <v>0</v>
      </c>
      <c r="Q18" s="6">
        <f>Tenderer5!E17</f>
        <v>0</v>
      </c>
      <c r="R18" s="42">
        <f>Q18*Criteria!$E16</f>
        <v>0</v>
      </c>
    </row>
    <row r="19" spans="1:20" x14ac:dyDescent="0.3">
      <c r="A19" s="97" t="str">
        <f>Criteria!A17</f>
        <v>Price</v>
      </c>
      <c r="B19" s="98"/>
      <c r="C19" s="98"/>
      <c r="D19" s="98"/>
      <c r="E19" s="98"/>
      <c r="F19" s="98"/>
      <c r="G19" s="98"/>
      <c r="H19" s="99"/>
      <c r="I19" s="38" t="str">
        <f>IF(ISBLANK(Tenderer1!E18),"NO DATA",Tenderer1!E18)</f>
        <v>NO DATA</v>
      </c>
      <c r="J19" s="43"/>
      <c r="K19" s="38" t="str">
        <f>IF(ISBLANK(Tenderer2!E19),"NO DATA",Tenderer2!E19)</f>
        <v>NO DATA</v>
      </c>
      <c r="L19" s="43"/>
      <c r="M19" s="38" t="str">
        <f>IF(ISBLANK(Tenderer3!E27),"NO DATA",Tenderer3!E27)</f>
        <v>NO DATA</v>
      </c>
      <c r="N19" s="43"/>
      <c r="O19" s="38" t="str">
        <f>IF(ISBLANK(Tenderer4!E19),"NO DATA",Tenderer4!E19)</f>
        <v>NO DATA</v>
      </c>
      <c r="P19" s="43"/>
      <c r="Q19" s="38" t="str">
        <f>IF(ISBLANK(Tenderer5!E19),"NO DATA",Tenderer5!E19)</f>
        <v>NO DATA</v>
      </c>
      <c r="R19" s="43"/>
      <c r="T19" s="37" t="s">
        <v>78</v>
      </c>
    </row>
    <row r="20" spans="1:20" x14ac:dyDescent="0.3">
      <c r="A20" s="100"/>
      <c r="B20" s="101"/>
      <c r="C20" s="101"/>
      <c r="D20" s="101"/>
      <c r="E20" s="101"/>
      <c r="F20" s="101"/>
      <c r="G20" s="101"/>
      <c r="H20" s="102"/>
      <c r="I20" s="17"/>
      <c r="J20" s="41">
        <f>IF(OR(I$19="NO DATA",I$19=0,I$21="FAIL",I$22="FAIL"),0,MIN($I$19:$R$19)*8/I$19)</f>
        <v>0</v>
      </c>
      <c r="K20" s="16"/>
      <c r="L20" s="41">
        <f>IF(OR(K$19="NO DATA",K$19=0,K$21="FAIL",K$22="FAIL"),0,MIN($I$19:$R$19)*8/K$19)</f>
        <v>0</v>
      </c>
      <c r="N20" s="41">
        <f>IF(OR(M$19="NO DATA",M$19=0,M$21="FAIL",M$22="FAIL"),0,MIN($I$19:$R$19)*8/M$19)</f>
        <v>0</v>
      </c>
      <c r="O20" s="16"/>
      <c r="P20" s="44">
        <f>IF(OR(O$19="NO DATA",O$19=0,O$21="FAIL",O$22="FAIL"),0,MIN($I$19:$R$19)*8/O$19)</f>
        <v>0</v>
      </c>
      <c r="Q20" s="17"/>
      <c r="R20" s="41">
        <f>IF(OR(Q$19="NO DATA",Q$19=0,Q$21="FAIL",Q$22="FAIL"),0,MIN($I$19:$R$19)*8/Q$19)</f>
        <v>0</v>
      </c>
      <c r="T20" s="37" t="s">
        <v>48</v>
      </c>
    </row>
    <row r="21" spans="1:20" x14ac:dyDescent="0.3">
      <c r="A21" s="4" t="str">
        <f>Criteria!A19</f>
        <v>Minimum level of performance</v>
      </c>
      <c r="H21" s="8"/>
      <c r="I21" s="3" t="str">
        <f>IF(J5&lt;Criteria!G19,"FAIL","OK")</f>
        <v>OK</v>
      </c>
      <c r="J21" s="8"/>
      <c r="K21" s="3" t="str">
        <f>IF(L5&lt;Criteria!I19,"FAIL","OK")</f>
        <v>FAIL</v>
      </c>
      <c r="L21" s="8"/>
      <c r="M21" s="3" t="str">
        <f>IF(N5&lt;Criteria!$G$19,"FAIL","OK")</f>
        <v>OK</v>
      </c>
      <c r="N21" s="8"/>
      <c r="O21" s="3" t="str">
        <f>IF(P5&lt;Criteria!$G$19,"FAIL","OK")</f>
        <v>OK</v>
      </c>
      <c r="P21" s="8"/>
      <c r="Q21" s="3" t="str">
        <f>IF(R5&lt;Criteria!$G$19,"FAIL","OK")</f>
        <v>OK</v>
      </c>
      <c r="R21" s="8"/>
      <c r="T21" s="37" t="s">
        <v>48</v>
      </c>
    </row>
    <row r="22" spans="1:20" x14ac:dyDescent="0.3">
      <c r="A22" s="15" t="str">
        <f>Criteria!A20</f>
        <v>Budget</v>
      </c>
      <c r="B22" s="16"/>
      <c r="C22" s="16"/>
      <c r="D22" s="16"/>
      <c r="E22" s="16"/>
      <c r="F22" s="16"/>
      <c r="G22" s="16"/>
      <c r="H22" s="10"/>
      <c r="I22" s="17" t="str">
        <f>IF(AND(I$19&gt;Criteria!$E$20,NOT(ISBLANK(Criteria!$E$20))),"FAIL","OK")</f>
        <v>FAIL</v>
      </c>
      <c r="J22" s="10"/>
      <c r="K22" s="17" t="str">
        <f>IF(AND(K$19&gt;Criteria!$E$20,NOT(ISBLANK(Criteria!$E$20))),"FAIL","OK")</f>
        <v>FAIL</v>
      </c>
      <c r="L22" s="10"/>
      <c r="M22" s="17" t="str">
        <f>IF(AND(M$19&gt;Criteria!$E$20,NOT(ISBLANK(Criteria!$E$20))),"FAIL","OK")</f>
        <v>FAIL</v>
      </c>
      <c r="N22" s="10"/>
      <c r="O22" s="17" t="str">
        <f>IF(AND(O$19&gt;Criteria!$E$20,NOT(ISBLANK(Criteria!$E$20))),"FAIL","OK")</f>
        <v>FAIL</v>
      </c>
      <c r="P22" s="10"/>
      <c r="Q22" s="17" t="str">
        <f>IF(AND(Q$19&gt;Criteria!$E$20,NOT(ISBLANK(Criteria!$E$20))),"FAIL","OK")</f>
        <v>FAIL</v>
      </c>
      <c r="R22" s="10"/>
      <c r="T22" s="37" t="s">
        <v>49</v>
      </c>
    </row>
    <row r="26" spans="1:20" x14ac:dyDescent="0.3">
      <c r="J26" s="7"/>
    </row>
  </sheetData>
  <sheetProtection formatColumns="0" formatRows="0"/>
  <mergeCells count="26">
    <mergeCell ref="A19:H20"/>
    <mergeCell ref="C11:H11"/>
    <mergeCell ref="D12:H12"/>
    <mergeCell ref="D13:H13"/>
    <mergeCell ref="D14:H14"/>
    <mergeCell ref="B6:H6"/>
    <mergeCell ref="C7:H7"/>
    <mergeCell ref="D8:H8"/>
    <mergeCell ref="D9:H9"/>
    <mergeCell ref="D10:H10"/>
    <mergeCell ref="A1:E1"/>
    <mergeCell ref="A2:B2"/>
    <mergeCell ref="C2:H2"/>
    <mergeCell ref="A5:H5"/>
    <mergeCell ref="AE3:AF3"/>
    <mergeCell ref="I3:J3"/>
    <mergeCell ref="K3:L3"/>
    <mergeCell ref="M3:N3"/>
    <mergeCell ref="O3:P3"/>
    <mergeCell ref="Q3:R3"/>
    <mergeCell ref="S3:T3"/>
    <mergeCell ref="U3:V3"/>
    <mergeCell ref="W3:X3"/>
    <mergeCell ref="Y3:Z3"/>
    <mergeCell ref="AA3:AB3"/>
    <mergeCell ref="AC3:AD3"/>
  </mergeCells>
  <pageMargins left="0.70866141732283472" right="0.70866141732283472" top="1.1417322834645669" bottom="0.74803149606299213" header="0.31496062992125984" footer="0.31496062992125984"/>
  <pageSetup paperSize="9" scale="47" orientation="landscape" r:id="rId1"/>
  <headerFooter>
    <oddHeader>&amp;L&amp;G&amp;R&amp;"Verdana,Normal"&amp;10Page &amp;P of &amp;N</oddHeader>
  </headerFooter>
  <ignoredErrors>
    <ignoredError sqref="K8:K10 M8:M10 O8:O10 Q8:Q10 K12:K14 K16:K18 M12:M14 M16:M18 O12:O14 O16:O18 Q12:Q14 Q16:Q18"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A3522AD6D07CB64B993BA03B6F8CBF4D" ma:contentTypeVersion="2" ma:contentTypeDescription="Create a new document." ma:contentTypeScope="" ma:versionID="b7e8b68725642f76d10eff6bc59d3984">
  <xsd:schema xmlns:xsd="http://www.w3.org/2001/XMLSchema" xmlns:xs="http://www.w3.org/2001/XMLSchema" xmlns:p="http://schemas.microsoft.com/office/2006/metadata/properties" xmlns:ns1="http://schemas.microsoft.com/sharepoint/v3" xmlns:ns2="d916d2b5-0c22-48fa-b4dd-3beefd54464d" targetNamespace="http://schemas.microsoft.com/office/2006/metadata/properties" ma:root="true" ma:fieldsID="207bf56c7076fe845ba3e4c64ab97703" ns1:_="" ns2:_="">
    <xsd:import namespace="http://schemas.microsoft.com/sharepoint/v3"/>
    <xsd:import namespace="d916d2b5-0c22-48fa-b4dd-3beefd54464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16d2b5-0c22-48fa-b4dd-3beefd5446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F50F6E-C6FB-4779-BBE5-90AD43BA044A}">
  <ds:schemaRefs>
    <ds:schemaRef ds:uri="http://schemas.microsoft.com/sharepoint/v3/contenttype/forms"/>
  </ds:schemaRefs>
</ds:datastoreItem>
</file>

<file path=customXml/itemProps2.xml><?xml version="1.0" encoding="utf-8"?>
<ds:datastoreItem xmlns:ds="http://schemas.openxmlformats.org/officeDocument/2006/customXml" ds:itemID="{2881A213-32B7-4758-A77B-E93F947E40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16d2b5-0c22-48fa-b4dd-3beefd544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6EB6E8-3CBA-4D7F-B894-F4FF69E0226A}">
  <ds:schemaRefs>
    <ds:schemaRef ds:uri="http://schemas.microsoft.com/sharepoint/v3"/>
    <ds:schemaRef ds:uri="http://purl.org/dc/terms/"/>
    <ds:schemaRef ds:uri="d916d2b5-0c22-48fa-b4dd-3beefd54464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Criteria</vt:lpstr>
      <vt:lpstr>Tenderer1</vt:lpstr>
      <vt:lpstr>Tenderer2</vt:lpstr>
      <vt:lpstr>Tenderer3</vt:lpstr>
      <vt:lpstr>Tenderer4</vt:lpstr>
      <vt:lpstr>Tenderer5</vt:lpstr>
      <vt:lpstr>Result</vt:lpstr>
      <vt:lpstr>Criteria!_ftn1</vt:lpstr>
      <vt:lpstr>Criteria!Print_Area</vt:lpstr>
      <vt:lpstr>Instructions!Print_Area</vt:lpstr>
      <vt:lpstr>Result!Print_Area</vt:lpstr>
      <vt:lpstr>Tenderer1!Print_Area</vt:lpstr>
      <vt:lpstr>Tenderer2!Print_Area</vt:lpstr>
      <vt:lpstr>Tenderer3!Print_Area</vt:lpstr>
      <vt:lpstr>Tenderer4!Print_Area</vt:lpstr>
      <vt:lpstr>Tenderer5!Print_Area</vt:lpstr>
      <vt:lpstr>Tenderer1!Print_Titles</vt:lpstr>
      <vt:lpstr>Tenderer2!Print_Titles</vt:lpstr>
      <vt:lpstr>Tenderer3!Print_Titles</vt:lpstr>
      <vt:lpstr>Tenderer4!Print_Titles</vt:lpstr>
      <vt:lpstr>Tenderer5!Print_Titles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2023-02-17T07:19:39Z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0x010100A3522AD6D07CB64B993BA03B6F8CBF4D</vt:lpwstr>
  </property>
</Properties>
</file>